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955" windowHeight="11505" activeTab="0"/>
  </bookViews>
  <sheets>
    <sheet name="US HHS-Child Care Bureau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<sst xmlns="http://schemas.openxmlformats.org/spreadsheetml/2006/main" count="84" uniqueCount="80">
  <si>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CHILD CARE BUREAU - CHILD CARE AND DEVELOPMENT FUNDS</t>
  </si>
  <si>
    <t>STATE</t>
  </si>
  <si>
    <t>2002  Federal CCDF</t>
  </si>
  <si>
    <t>2002 State CCDF</t>
  </si>
  <si>
    <t xml:space="preserve">Average Monthly Adjusted Number of Families and Children Served with Subsidies (FFY 2001) </t>
  </si>
  <si>
    <t>Percent of Children Served with Subsidies in Regulated Settings vs. Settings Legally Operating Without Regulation (FFY 2001)</t>
  </si>
  <si>
    <t>Percent of Subsidy Children Served by Types of Care (FFY 2001)</t>
  </si>
  <si>
    <t>Percent of eligible children receiving child-care subsidies (taken from "Access to Child Care for Low-Income Working Families" (1999) by the ACF).</t>
  </si>
  <si>
    <t>2002  CCDF Mandatory Federal Funds Awarded</t>
  </si>
  <si>
    <t>Federal Funds Reported</t>
  </si>
  <si>
    <t xml:space="preserve">Difference </t>
  </si>
  <si>
    <t>2002  CCDF Matching Federal Funds Awarded</t>
  </si>
  <si>
    <t>Difference</t>
  </si>
  <si>
    <t>2002  CCDF Discretionary Federal Funds Awarded</t>
  </si>
  <si>
    <t>2002  CCDF Total Federal Funds Awarded</t>
  </si>
  <si>
    <t>2002 Reported State Share  (Matching Funds)</t>
  </si>
  <si>
    <t xml:space="preserve">2002 Total Expenditures State MOE </t>
  </si>
  <si>
    <t>2002 Total State Funds</t>
  </si>
  <si>
    <t>Average Number of Families</t>
  </si>
  <si>
    <t>Average Number of Children</t>
  </si>
  <si>
    <t>Licensed/Regulated</t>
  </si>
  <si>
    <t>Legally Operating Without Regulation</t>
  </si>
  <si>
    <t>Total</t>
  </si>
  <si>
    <t>Child's Home</t>
  </si>
  <si>
    <t>Family Home</t>
  </si>
  <si>
    <t>Group Home</t>
  </si>
  <si>
    <t>Center</t>
  </si>
  <si>
    <t>Alabama</t>
  </si>
  <si>
    <t>Alaska</t>
  </si>
  <si>
    <t>Arizona</t>
  </si>
  <si>
    <t>Arkansas</t>
  </si>
  <si>
    <t xml:space="preserve">California 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</si>
  <si>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</si>
  <si>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</si>
  <si>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</si>
  <si>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</si>
  <si>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</si>
  <si>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</si>
  <si>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</si>
  <si>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</si>
  <si>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</si>
  <si>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</si>
  <si>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</si>
  <si>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</si>
  <si>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</si>
  <si>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</si>
  <si>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</si>
  <si>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</si>
  <si>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</si>
  <si>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</si>
  <si>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</si>
  <si>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</si>
  <si>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</si>
  <si>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</si>
  <si>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</si>
  <si>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</si>
  <si>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</si>
  <si>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</si>
  <si>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</si>
  <si>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</si>
  <si>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</si>
  <si>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</si>
  <si>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</si>
  <si>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</si>
  <si>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</si>
  <si>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</si>
  <si>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</si>
  <si>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</si>
  <si>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</si>
  <si>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</si>
  <si>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</si>
  <si>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</si>
  <si>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</si>
  <si>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</si>
  <si>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</si>
  <si>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</si>
  <si>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</si>
  <si>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</si>
  <si>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USA</t>
  </si>
  <si>
    <t>Data Source: US Department of Health and Human Services -Administration of Children and Family Services, Child Care Bureau. Data is available on the Web at http://www.acf.hhs.gov/programs/ccb/research/index.htm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</si>
</sst>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_);_(* \-#,##0&quot; &quot;;_(* &quot;0&quot;_);_(@_)"/>
    <numFmt numFmtId="171" formatCode="&quot;$&quot;#,##0"/>
    <numFmt numFmtId="172" formatCode="&quot;$&quot;#,##0.0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mmmm\ d\,\ yy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$&quot;#,##0.0"/>
    <numFmt numFmtId="183" formatCode="[$€-2]\ #,##0.00_);[Red]\([$€-2]\ #,##0.00\)"/>
  </numFmts>
  <fonts count="14"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2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0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73" fontId="4" fillId="0" borderId="0" xfId="25" applyNumberFormat="1" applyAlignment="1">
      <alignment/>
    </xf>
    <xf numFmtId="3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 quotePrefix="1">
      <alignment horizontal="right"/>
    </xf>
    <xf numFmtId="0" fontId="6" fillId="3" borderId="0" xfId="0" applyFont="1" applyFill="1" applyBorder="1" applyAlignment="1">
      <alignment horizontal="left"/>
    </xf>
    <xf numFmtId="3" fontId="6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6" fillId="3" borderId="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right"/>
    </xf>
    <xf numFmtId="9" fontId="6" fillId="3" borderId="0" xfId="0" applyNumberFormat="1" applyFont="1" applyFill="1" applyBorder="1" applyAlignment="1">
      <alignment horizontal="right" wrapText="1"/>
    </xf>
    <xf numFmtId="3" fontId="6" fillId="3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179" fontId="9" fillId="0" borderId="0" xfId="0" applyNumberFormat="1" applyFont="1" applyFill="1" applyBorder="1" applyAlignment="1">
      <alignment horizontal="center"/>
    </xf>
    <xf numFmtId="9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0" xfId="24" applyFont="1">
      <alignment/>
      <protection/>
    </xf>
    <xf numFmtId="0" fontId="13" fillId="0" borderId="0" xfId="23" applyFont="1">
      <alignment/>
      <protection/>
    </xf>
    <xf numFmtId="0" fontId="10" fillId="0" borderId="0" xfId="24" applyFont="1">
      <alignment/>
      <protection/>
    </xf>
    <xf numFmtId="0" fontId="10" fillId="0" borderId="0" xfId="23" applyFont="1">
      <alignment/>
      <protection/>
    </xf>
    <xf numFmtId="0" fontId="10" fillId="0" borderId="0" xfId="22" applyFont="1" applyAlignment="1">
      <alignment vertical="top"/>
      <protection/>
    </xf>
    <xf numFmtId="0" fontId="10" fillId="0" borderId="0" xfId="22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I Shell_1" xfId="21"/>
    <cellStyle name="Normal_Table2_FY00" xfId="22"/>
    <cellStyle name="Normal_Table3_FY00" xfId="23"/>
    <cellStyle name="Normal_Table4_FY00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workbookViewId="0" topLeftCell="A1">
      <pane xSplit="1" ySplit="3" topLeftCell="H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20.421875" style="4" customWidth="1"/>
    <col min="2" max="2" width="18.140625" style="4" customWidth="1"/>
    <col min="3" max="3" width="13.00390625" style="4" customWidth="1"/>
    <col min="4" max="4" width="15.421875" style="4" customWidth="1"/>
    <col min="5" max="5" width="16.8515625" style="4" customWidth="1"/>
    <col min="6" max="6" width="15.421875" style="4" customWidth="1"/>
    <col min="7" max="7" width="13.00390625" style="4" customWidth="1"/>
    <col min="8" max="8" width="16.57421875" style="4" customWidth="1"/>
    <col min="9" max="9" width="14.28125" style="4" customWidth="1"/>
    <col min="10" max="10" width="13.7109375" style="4" customWidth="1"/>
    <col min="11" max="11" width="15.8515625" style="4" customWidth="1"/>
    <col min="12" max="12" width="14.7109375" style="4" customWidth="1"/>
    <col min="13" max="13" width="14.8515625" style="4" bestFit="1" customWidth="1"/>
    <col min="14" max="14" width="14.8515625" style="4" customWidth="1"/>
    <col min="15" max="15" width="23.28125" style="4" customWidth="1"/>
    <col min="16" max="16" width="21.8515625" style="2" customWidth="1"/>
    <col min="17" max="17" width="19.8515625" style="42" customWidth="1"/>
    <col min="18" max="18" width="19.00390625" style="42" bestFit="1" customWidth="1"/>
    <col min="19" max="19" width="17.28125" style="4" customWidth="1"/>
    <col min="20" max="20" width="13.7109375" style="4" customWidth="1"/>
    <col min="21" max="21" width="12.140625" style="4" customWidth="1"/>
    <col min="22" max="22" width="10.7109375" style="4" customWidth="1"/>
    <col min="23" max="23" width="11.140625" style="4" customWidth="1"/>
    <col min="24" max="24" width="11.57421875" style="4" customWidth="1"/>
    <col min="25" max="25" width="28.28125" style="4" customWidth="1"/>
    <col min="26" max="16384" width="9.140625" style="4" customWidth="1"/>
  </cols>
  <sheetData>
    <row r="1" spans="1:27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3"/>
      <c r="R1" s="3"/>
      <c r="S1" s="2"/>
      <c r="T1" s="2"/>
      <c r="U1" s="2"/>
      <c r="V1" s="2"/>
      <c r="W1" s="2"/>
      <c r="X1" s="2"/>
      <c r="Y1" s="2"/>
      <c r="Z1" s="2"/>
      <c r="AA1" s="2"/>
    </row>
    <row r="2" spans="1:27" s="10" customFormat="1" ht="28.5" customHeight="1">
      <c r="A2" s="5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7" t="s">
        <v>3</v>
      </c>
      <c r="M2" s="7"/>
      <c r="N2" s="7"/>
      <c r="O2" s="7" t="s">
        <v>4</v>
      </c>
      <c r="P2" s="7"/>
      <c r="Q2" s="7" t="s">
        <v>5</v>
      </c>
      <c r="R2" s="7"/>
      <c r="S2" s="7"/>
      <c r="T2" s="7" t="s">
        <v>6</v>
      </c>
      <c r="U2" s="7"/>
      <c r="V2" s="7"/>
      <c r="W2" s="7"/>
      <c r="X2" s="7"/>
      <c r="Y2" s="8" t="s">
        <v>7</v>
      </c>
      <c r="Z2" s="9"/>
      <c r="AA2" s="9"/>
    </row>
    <row r="3" spans="1:27" s="17" customFormat="1" ht="72" customHeight="1">
      <c r="A3" s="11"/>
      <c r="B3" s="12" t="s">
        <v>8</v>
      </c>
      <c r="C3" s="12" t="s">
        <v>9</v>
      </c>
      <c r="D3" s="12" t="s">
        <v>10</v>
      </c>
      <c r="E3" s="12" t="s">
        <v>11</v>
      </c>
      <c r="F3" s="12" t="s">
        <v>9</v>
      </c>
      <c r="G3" s="12" t="s">
        <v>12</v>
      </c>
      <c r="H3" s="12" t="s">
        <v>13</v>
      </c>
      <c r="I3" s="12" t="s">
        <v>9</v>
      </c>
      <c r="J3" s="12" t="s">
        <v>12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3" t="s">
        <v>20</v>
      </c>
      <c r="R3" s="13" t="s">
        <v>21</v>
      </c>
      <c r="S3" s="14" t="s">
        <v>22</v>
      </c>
      <c r="T3" s="13" t="s">
        <v>23</v>
      </c>
      <c r="U3" s="13" t="s">
        <v>24</v>
      </c>
      <c r="V3" s="13" t="s">
        <v>25</v>
      </c>
      <c r="W3" s="13" t="s">
        <v>26</v>
      </c>
      <c r="X3" s="14" t="s">
        <v>22</v>
      </c>
      <c r="Y3" s="15"/>
      <c r="Z3" s="16"/>
      <c r="AA3" s="16"/>
    </row>
    <row r="4" spans="1:27" ht="15">
      <c r="A4" s="18" t="s">
        <v>27</v>
      </c>
      <c r="B4" s="19">
        <v>16441707</v>
      </c>
      <c r="C4" s="19">
        <v>16441707</v>
      </c>
      <c r="D4" s="19">
        <v>0</v>
      </c>
      <c r="E4" s="19">
        <v>22803334</v>
      </c>
      <c r="F4" s="19">
        <v>22803334</v>
      </c>
      <c r="G4" s="19">
        <v>0</v>
      </c>
      <c r="H4" s="19">
        <v>42929737</v>
      </c>
      <c r="I4" s="19">
        <v>42929737</v>
      </c>
      <c r="J4" s="19">
        <v>0</v>
      </c>
      <c r="K4" s="19">
        <f>SUM(B4,E4,H4)</f>
        <v>82174778</v>
      </c>
      <c r="L4" s="20">
        <v>2284364</v>
      </c>
      <c r="M4" s="20">
        <v>6896417</v>
      </c>
      <c r="N4" s="20">
        <f aca="true" t="shared" si="0" ref="N4:N35">SUM(L4:M4)</f>
        <v>9180781</v>
      </c>
      <c r="O4" s="21">
        <v>19400</v>
      </c>
      <c r="P4" s="21">
        <v>34000</v>
      </c>
      <c r="Q4" s="22">
        <v>0.7664</v>
      </c>
      <c r="R4" s="22">
        <v>0.2336</v>
      </c>
      <c r="S4" s="23">
        <v>59968</v>
      </c>
      <c r="T4" s="22">
        <v>0.0019</v>
      </c>
      <c r="U4" s="22">
        <v>0.1377</v>
      </c>
      <c r="V4" s="22">
        <v>0.0553</v>
      </c>
      <c r="W4" s="22">
        <v>0.8052</v>
      </c>
      <c r="X4" s="23">
        <v>59968</v>
      </c>
      <c r="Y4" s="24">
        <v>0.11</v>
      </c>
      <c r="Z4" s="2"/>
      <c r="AA4" s="2"/>
    </row>
    <row r="5" spans="1:27" ht="15">
      <c r="A5" s="18" t="s">
        <v>28</v>
      </c>
      <c r="B5" s="19">
        <v>3544811</v>
      </c>
      <c r="C5" s="19">
        <v>3544811</v>
      </c>
      <c r="D5" s="19">
        <v>0</v>
      </c>
      <c r="E5" s="19">
        <v>4041917</v>
      </c>
      <c r="F5" s="19">
        <v>4041917</v>
      </c>
      <c r="G5" s="19">
        <v>0</v>
      </c>
      <c r="H5" s="19">
        <v>4077745</v>
      </c>
      <c r="I5" s="19">
        <v>4077745</v>
      </c>
      <c r="J5" s="19">
        <v>0</v>
      </c>
      <c r="K5" s="19">
        <f aca="true" t="shared" si="1" ref="K5:K16">SUM(B5,E5,H5)</f>
        <v>11664473</v>
      </c>
      <c r="L5" s="25">
        <v>2942526</v>
      </c>
      <c r="M5" s="20">
        <v>3544811</v>
      </c>
      <c r="N5" s="20">
        <f t="shared" si="0"/>
        <v>6487337</v>
      </c>
      <c r="O5" s="21">
        <v>3800</v>
      </c>
      <c r="P5" s="21">
        <v>6300</v>
      </c>
      <c r="Q5" s="22">
        <v>0.5587</v>
      </c>
      <c r="R5" s="22">
        <v>0.4413</v>
      </c>
      <c r="S5" s="23">
        <v>13924</v>
      </c>
      <c r="T5" s="22">
        <v>0.0719</v>
      </c>
      <c r="U5" s="22">
        <v>0.4547</v>
      </c>
      <c r="V5" s="22">
        <v>0.0295</v>
      </c>
      <c r="W5" s="22">
        <v>0.4439</v>
      </c>
      <c r="X5" s="23">
        <v>13924</v>
      </c>
      <c r="Y5" s="24">
        <v>0.13</v>
      </c>
      <c r="Z5" s="2"/>
      <c r="AA5" s="2"/>
    </row>
    <row r="6" spans="1:27" ht="15">
      <c r="A6" s="18" t="s">
        <v>29</v>
      </c>
      <c r="B6" s="19">
        <v>19827025</v>
      </c>
      <c r="C6" s="19">
        <v>19827025</v>
      </c>
      <c r="D6" s="19">
        <v>0</v>
      </c>
      <c r="E6" s="19">
        <v>29867432</v>
      </c>
      <c r="F6" s="19">
        <v>29867432</v>
      </c>
      <c r="G6" s="19">
        <v>0</v>
      </c>
      <c r="H6" s="19">
        <v>43481082</v>
      </c>
      <c r="I6" s="19">
        <v>43481082</v>
      </c>
      <c r="J6" s="19">
        <v>0</v>
      </c>
      <c r="K6" s="19">
        <f t="shared" si="1"/>
        <v>93175539</v>
      </c>
      <c r="L6" s="20">
        <v>7133462</v>
      </c>
      <c r="M6" s="20">
        <v>10032936</v>
      </c>
      <c r="N6" s="20">
        <f t="shared" si="0"/>
        <v>17166398</v>
      </c>
      <c r="O6" s="21">
        <v>16400</v>
      </c>
      <c r="P6" s="21">
        <v>28100</v>
      </c>
      <c r="Q6" s="22">
        <v>0.8713</v>
      </c>
      <c r="R6" s="22">
        <v>0.1287</v>
      </c>
      <c r="S6" s="23">
        <v>53028</v>
      </c>
      <c r="T6" s="22">
        <v>0.0312</v>
      </c>
      <c r="U6" s="22">
        <v>0.1993</v>
      </c>
      <c r="V6" s="22">
        <v>0.0453</v>
      </c>
      <c r="W6" s="22">
        <v>0.7242</v>
      </c>
      <c r="X6" s="23">
        <v>53028</v>
      </c>
      <c r="Y6" s="24">
        <v>0.13</v>
      </c>
      <c r="Z6" s="2"/>
      <c r="AA6" s="2"/>
    </row>
    <row r="7" spans="1:27" ht="15">
      <c r="A7" s="18" t="s">
        <v>30</v>
      </c>
      <c r="B7" s="19">
        <v>5300283</v>
      </c>
      <c r="C7" s="19">
        <v>5300283</v>
      </c>
      <c r="D7" s="19">
        <v>0</v>
      </c>
      <c r="E7" s="19">
        <v>13918143</v>
      </c>
      <c r="F7" s="19">
        <v>13918143</v>
      </c>
      <c r="G7" s="19">
        <v>0</v>
      </c>
      <c r="H7" s="19">
        <v>25553862</v>
      </c>
      <c r="I7" s="19">
        <v>25553862</v>
      </c>
      <c r="J7" s="19">
        <v>0</v>
      </c>
      <c r="K7" s="19">
        <f t="shared" si="1"/>
        <v>44772288</v>
      </c>
      <c r="L7" s="20">
        <v>212348</v>
      </c>
      <c r="M7" s="20">
        <v>1886543</v>
      </c>
      <c r="N7" s="20">
        <f t="shared" si="0"/>
        <v>2098891</v>
      </c>
      <c r="O7" s="21">
        <v>5500</v>
      </c>
      <c r="P7" s="21">
        <v>9300</v>
      </c>
      <c r="Q7" s="22">
        <v>1</v>
      </c>
      <c r="R7" s="22">
        <v>0</v>
      </c>
      <c r="S7" s="23">
        <v>17641</v>
      </c>
      <c r="T7" s="22">
        <v>0.0058</v>
      </c>
      <c r="U7" s="22">
        <v>0.2347</v>
      </c>
      <c r="V7" s="22">
        <v>0</v>
      </c>
      <c r="W7" s="22">
        <v>0.7595</v>
      </c>
      <c r="X7" s="23">
        <v>17641</v>
      </c>
      <c r="Y7" s="24">
        <v>0.06</v>
      </c>
      <c r="Z7" s="2"/>
      <c r="AA7" s="2"/>
    </row>
    <row r="8" spans="1:27" ht="15">
      <c r="A8" s="18" t="s">
        <v>31</v>
      </c>
      <c r="B8" s="19">
        <v>85593217</v>
      </c>
      <c r="C8" s="19">
        <v>85593217</v>
      </c>
      <c r="D8" s="19">
        <v>0</v>
      </c>
      <c r="E8" s="19">
        <v>202345010</v>
      </c>
      <c r="F8" s="19">
        <v>202345010</v>
      </c>
      <c r="G8" s="19">
        <v>0</v>
      </c>
      <c r="H8" s="19">
        <v>243602191</v>
      </c>
      <c r="I8" s="19">
        <v>243602191</v>
      </c>
      <c r="J8" s="19">
        <v>0</v>
      </c>
      <c r="K8" s="19">
        <f t="shared" si="1"/>
        <v>531540418</v>
      </c>
      <c r="L8" s="25">
        <v>191322325</v>
      </c>
      <c r="M8" s="20">
        <v>85593217</v>
      </c>
      <c r="N8" s="20">
        <f t="shared" si="0"/>
        <v>276915542</v>
      </c>
      <c r="O8" s="21">
        <v>132100</v>
      </c>
      <c r="P8" s="21">
        <v>202000</v>
      </c>
      <c r="Q8" s="22">
        <v>0.7282</v>
      </c>
      <c r="R8" s="22">
        <v>0.2718</v>
      </c>
      <c r="S8" s="23">
        <v>302212</v>
      </c>
      <c r="T8" s="22">
        <v>0.0541</v>
      </c>
      <c r="U8" s="22">
        <v>0.3273</v>
      </c>
      <c r="V8" s="22">
        <v>0.0742</v>
      </c>
      <c r="W8" s="22">
        <v>0.5443</v>
      </c>
      <c r="X8" s="23">
        <v>302212</v>
      </c>
      <c r="Y8" s="24">
        <v>0.13</v>
      </c>
      <c r="Z8" s="2"/>
      <c r="AA8" s="2"/>
    </row>
    <row r="9" spans="1:27" ht="15">
      <c r="A9" s="18" t="s">
        <v>32</v>
      </c>
      <c r="B9" s="19">
        <v>10173800</v>
      </c>
      <c r="C9" s="19">
        <v>10173800</v>
      </c>
      <c r="D9" s="19">
        <v>0</v>
      </c>
      <c r="E9" s="19">
        <v>23346084</v>
      </c>
      <c r="F9" s="19">
        <v>23346084</v>
      </c>
      <c r="G9" s="19">
        <v>0</v>
      </c>
      <c r="H9" s="19">
        <v>23216949</v>
      </c>
      <c r="I9" s="19">
        <v>23216949</v>
      </c>
      <c r="J9" s="19">
        <v>0</v>
      </c>
      <c r="K9" s="19">
        <f t="shared" si="1"/>
        <v>56736833</v>
      </c>
      <c r="L9" s="25">
        <v>3078516</v>
      </c>
      <c r="M9" s="20">
        <v>8985901</v>
      </c>
      <c r="N9" s="20">
        <f t="shared" si="0"/>
        <v>12064417</v>
      </c>
      <c r="O9" s="21">
        <v>13800</v>
      </c>
      <c r="P9" s="21">
        <v>24500</v>
      </c>
      <c r="Q9" s="22">
        <v>0.7805</v>
      </c>
      <c r="R9" s="22">
        <v>0.2195</v>
      </c>
      <c r="S9" s="23">
        <v>51639</v>
      </c>
      <c r="T9" s="22">
        <v>0.0802</v>
      </c>
      <c r="U9" s="22">
        <v>0.3395</v>
      </c>
      <c r="V9" s="22">
        <v>0</v>
      </c>
      <c r="W9" s="22">
        <v>0.5803</v>
      </c>
      <c r="X9" s="23">
        <v>51639</v>
      </c>
      <c r="Y9" s="24">
        <v>0.11</v>
      </c>
      <c r="Z9" s="2"/>
      <c r="AA9" s="2"/>
    </row>
    <row r="10" spans="1:27" ht="15">
      <c r="A10" s="18" t="s">
        <v>33</v>
      </c>
      <c r="B10" s="19">
        <v>18738357</v>
      </c>
      <c r="C10" s="19">
        <v>18738357</v>
      </c>
      <c r="D10" s="19">
        <v>0</v>
      </c>
      <c r="E10" s="19">
        <v>18325536</v>
      </c>
      <c r="F10" s="19">
        <v>18325536</v>
      </c>
      <c r="G10" s="19">
        <v>0</v>
      </c>
      <c r="H10" s="19">
        <v>15516200</v>
      </c>
      <c r="I10" s="19">
        <v>15516200</v>
      </c>
      <c r="J10" s="19">
        <v>0</v>
      </c>
      <c r="K10" s="19">
        <f t="shared" si="1"/>
        <v>52580093</v>
      </c>
      <c r="L10" s="20">
        <v>18325536</v>
      </c>
      <c r="M10" s="20">
        <v>101264830</v>
      </c>
      <c r="N10" s="20">
        <f t="shared" si="0"/>
        <v>119590366</v>
      </c>
      <c r="O10" s="21">
        <v>7800</v>
      </c>
      <c r="P10" s="21">
        <v>13700</v>
      </c>
      <c r="Q10" s="22">
        <v>0.5262</v>
      </c>
      <c r="R10" s="22">
        <v>0.4738</v>
      </c>
      <c r="S10" s="23">
        <v>28731</v>
      </c>
      <c r="T10" s="22">
        <v>0.4583</v>
      </c>
      <c r="U10" s="22">
        <v>0.0635</v>
      </c>
      <c r="V10" s="22">
        <v>0.0046</v>
      </c>
      <c r="W10" s="22">
        <v>0.4736</v>
      </c>
      <c r="X10" s="23">
        <v>28731</v>
      </c>
      <c r="Y10" s="24">
        <v>0.05</v>
      </c>
      <c r="Z10" s="2"/>
      <c r="AA10" s="2"/>
    </row>
    <row r="11" spans="1:27" ht="15">
      <c r="A11" s="18" t="s">
        <v>34</v>
      </c>
      <c r="B11" s="19">
        <v>5179330</v>
      </c>
      <c r="C11" s="19">
        <v>5179330</v>
      </c>
      <c r="D11" s="19">
        <v>0</v>
      </c>
      <c r="E11" s="19">
        <v>4194685</v>
      </c>
      <c r="F11" s="19">
        <v>4194685</v>
      </c>
      <c r="G11" s="19">
        <v>0</v>
      </c>
      <c r="H11" s="19">
        <v>4425363</v>
      </c>
      <c r="I11" s="19">
        <v>4425363</v>
      </c>
      <c r="J11" s="19">
        <v>0</v>
      </c>
      <c r="K11" s="19">
        <f t="shared" si="1"/>
        <v>13799378</v>
      </c>
      <c r="L11" s="20">
        <v>3023112</v>
      </c>
      <c r="M11" s="20">
        <v>19506475</v>
      </c>
      <c r="N11" s="20">
        <f t="shared" si="0"/>
        <v>22529587</v>
      </c>
      <c r="O11" s="21">
        <v>4500</v>
      </c>
      <c r="P11" s="21">
        <v>7500</v>
      </c>
      <c r="Q11" s="22">
        <v>0.7941</v>
      </c>
      <c r="R11" s="22">
        <v>0.2059</v>
      </c>
      <c r="S11" s="23">
        <v>13146</v>
      </c>
      <c r="T11" s="22">
        <v>0.0449</v>
      </c>
      <c r="U11" s="22">
        <v>0.376</v>
      </c>
      <c r="V11" s="22">
        <v>0.0198</v>
      </c>
      <c r="W11" s="22">
        <v>0.5593</v>
      </c>
      <c r="X11" s="23">
        <v>13146</v>
      </c>
      <c r="Y11" s="24">
        <v>0.12</v>
      </c>
      <c r="Z11" s="2"/>
      <c r="AA11" s="2"/>
    </row>
    <row r="12" spans="1:27" ht="15">
      <c r="A12" s="18" t="s">
        <v>35</v>
      </c>
      <c r="B12" s="19">
        <v>4566974</v>
      </c>
      <c r="C12" s="19">
        <v>4566974</v>
      </c>
      <c r="D12" s="19">
        <v>0</v>
      </c>
      <c r="E12" s="19">
        <v>2532376</v>
      </c>
      <c r="F12" s="19">
        <v>2501369</v>
      </c>
      <c r="G12" s="19">
        <v>31007</v>
      </c>
      <c r="H12" s="19">
        <v>3575717</v>
      </c>
      <c r="I12" s="19">
        <v>3575717</v>
      </c>
      <c r="J12" s="19">
        <v>0</v>
      </c>
      <c r="K12" s="19">
        <f t="shared" si="1"/>
        <v>10675067</v>
      </c>
      <c r="L12" s="20">
        <v>2532376</v>
      </c>
      <c r="M12" s="20">
        <v>4566974</v>
      </c>
      <c r="N12" s="20">
        <f t="shared" si="0"/>
        <v>7099350</v>
      </c>
      <c r="O12" s="21">
        <v>6100</v>
      </c>
      <c r="P12" s="21">
        <v>13500</v>
      </c>
      <c r="Q12" s="22">
        <v>0.4775</v>
      </c>
      <c r="R12" s="22">
        <v>0.5225</v>
      </c>
      <c r="S12" s="23">
        <v>4046</v>
      </c>
      <c r="T12" s="22">
        <v>0.0008</v>
      </c>
      <c r="U12" s="22">
        <v>0.022</v>
      </c>
      <c r="V12" s="22">
        <v>0</v>
      </c>
      <c r="W12" s="22">
        <v>0.9772</v>
      </c>
      <c r="X12" s="23">
        <v>4046</v>
      </c>
      <c r="Y12" s="24">
        <v>0.03</v>
      </c>
      <c r="Z12" s="2"/>
      <c r="AA12" s="2"/>
    </row>
    <row r="13" spans="1:27" ht="15">
      <c r="A13" s="18" t="s">
        <v>36</v>
      </c>
      <c r="B13" s="19">
        <v>43026524</v>
      </c>
      <c r="C13" s="19">
        <v>43026524</v>
      </c>
      <c r="D13" s="19">
        <v>0</v>
      </c>
      <c r="E13" s="19">
        <v>74315596</v>
      </c>
      <c r="F13" s="19">
        <v>74315596</v>
      </c>
      <c r="G13" s="19">
        <v>0</v>
      </c>
      <c r="H13" s="19">
        <v>105495897</v>
      </c>
      <c r="I13" s="19">
        <v>105495897</v>
      </c>
      <c r="J13" s="19">
        <v>0</v>
      </c>
      <c r="K13" s="19">
        <f t="shared" si="1"/>
        <v>222838017</v>
      </c>
      <c r="L13" s="20">
        <v>42488674</v>
      </c>
      <c r="M13" s="20">
        <v>33415872</v>
      </c>
      <c r="N13" s="20">
        <f t="shared" si="0"/>
        <v>75904546</v>
      </c>
      <c r="O13" s="21">
        <v>45900</v>
      </c>
      <c r="P13" s="21">
        <v>80500</v>
      </c>
      <c r="Q13" s="22">
        <v>0.9032</v>
      </c>
      <c r="R13" s="22">
        <v>0.0968</v>
      </c>
      <c r="S13" s="23">
        <v>136005</v>
      </c>
      <c r="T13" s="22">
        <v>0.0046</v>
      </c>
      <c r="U13" s="22">
        <v>0.1234</v>
      </c>
      <c r="V13" s="22">
        <v>0</v>
      </c>
      <c r="W13" s="22">
        <v>0.872</v>
      </c>
      <c r="X13" s="23">
        <v>136005</v>
      </c>
      <c r="Y13" s="24">
        <v>0.08</v>
      </c>
      <c r="Z13" s="2"/>
      <c r="AA13" s="2"/>
    </row>
    <row r="14" spans="1:27" ht="15">
      <c r="A14" s="18" t="s">
        <v>37</v>
      </c>
      <c r="B14" s="19">
        <v>36548223</v>
      </c>
      <c r="C14" s="19">
        <v>36548223</v>
      </c>
      <c r="D14" s="19">
        <v>0</v>
      </c>
      <c r="E14" s="19">
        <v>46969407</v>
      </c>
      <c r="F14" s="19">
        <v>46969407</v>
      </c>
      <c r="G14" s="19">
        <v>0</v>
      </c>
      <c r="H14" s="19">
        <v>69949985</v>
      </c>
      <c r="I14" s="19">
        <v>69949985</v>
      </c>
      <c r="J14" s="19">
        <v>0</v>
      </c>
      <c r="K14" s="19">
        <f t="shared" si="1"/>
        <v>153467615</v>
      </c>
      <c r="L14" s="20">
        <v>32639757</v>
      </c>
      <c r="M14" s="20">
        <v>22390091</v>
      </c>
      <c r="N14" s="20">
        <f t="shared" si="0"/>
        <v>55029848</v>
      </c>
      <c r="O14" s="21">
        <v>32800</v>
      </c>
      <c r="P14" s="21">
        <v>57800</v>
      </c>
      <c r="Q14" s="22">
        <v>0.9256</v>
      </c>
      <c r="R14" s="22">
        <v>0.0744</v>
      </c>
      <c r="S14" s="23">
        <v>121035</v>
      </c>
      <c r="T14" s="22">
        <v>0.0229</v>
      </c>
      <c r="U14" s="22">
        <v>0.1374</v>
      </c>
      <c r="V14" s="22">
        <v>0.0154</v>
      </c>
      <c r="W14" s="22">
        <v>0.8243</v>
      </c>
      <c r="X14" s="23">
        <v>121035</v>
      </c>
      <c r="Y14" s="24">
        <v>0.08</v>
      </c>
      <c r="Z14" s="2"/>
      <c r="AA14" s="2"/>
    </row>
    <row r="15" spans="1:27" ht="15">
      <c r="A15" s="18" t="s">
        <v>38</v>
      </c>
      <c r="B15" s="19">
        <v>4971633</v>
      </c>
      <c r="C15" s="19">
        <v>4971633</v>
      </c>
      <c r="D15" s="19">
        <v>0</v>
      </c>
      <c r="E15" s="19">
        <v>6391035</v>
      </c>
      <c r="F15" s="19">
        <v>6391035</v>
      </c>
      <c r="G15" s="19">
        <v>0</v>
      </c>
      <c r="H15" s="19">
        <v>8044428</v>
      </c>
      <c r="I15" s="19">
        <v>8044428</v>
      </c>
      <c r="J15" s="19">
        <v>0</v>
      </c>
      <c r="K15" s="19">
        <f t="shared" si="1"/>
        <v>19407096</v>
      </c>
      <c r="L15" s="20">
        <v>4952655</v>
      </c>
      <c r="M15" s="20">
        <v>4971630</v>
      </c>
      <c r="N15" s="20">
        <f t="shared" si="0"/>
        <v>9924285</v>
      </c>
      <c r="O15" s="26">
        <v>5600</v>
      </c>
      <c r="P15" s="21">
        <v>8900</v>
      </c>
      <c r="Q15" s="22">
        <v>0.1485</v>
      </c>
      <c r="R15" s="22">
        <v>0.8515</v>
      </c>
      <c r="S15" s="23">
        <v>30464</v>
      </c>
      <c r="T15" s="22">
        <v>0.0504</v>
      </c>
      <c r="U15" s="22">
        <v>0.4452</v>
      </c>
      <c r="V15" s="22">
        <v>0.0008</v>
      </c>
      <c r="W15" s="22">
        <v>0.5035</v>
      </c>
      <c r="X15" s="23">
        <v>30464</v>
      </c>
      <c r="Y15" s="24">
        <v>0.09</v>
      </c>
      <c r="Z15" s="2"/>
      <c r="AA15" s="2"/>
    </row>
    <row r="16" spans="1:27" ht="15">
      <c r="A16" s="18" t="s">
        <v>39</v>
      </c>
      <c r="B16" s="19">
        <v>2867578</v>
      </c>
      <c r="C16" s="19">
        <v>2867578</v>
      </c>
      <c r="D16" s="19">
        <v>0</v>
      </c>
      <c r="E16" s="19">
        <v>7687126</v>
      </c>
      <c r="F16" s="19">
        <v>7687126</v>
      </c>
      <c r="G16" s="19">
        <v>0</v>
      </c>
      <c r="H16" s="19">
        <v>11558158</v>
      </c>
      <c r="I16" s="19">
        <v>11558158</v>
      </c>
      <c r="J16" s="19">
        <v>0</v>
      </c>
      <c r="K16" s="19">
        <f t="shared" si="1"/>
        <v>22112862</v>
      </c>
      <c r="L16" s="20">
        <v>3074938</v>
      </c>
      <c r="M16" s="20">
        <v>1175820</v>
      </c>
      <c r="N16" s="20">
        <f t="shared" si="0"/>
        <v>4250758</v>
      </c>
      <c r="O16" s="21">
        <v>5600</v>
      </c>
      <c r="P16" s="21">
        <v>9700</v>
      </c>
      <c r="Q16" s="22">
        <v>0.5518</v>
      </c>
      <c r="R16" s="22">
        <v>0.4482</v>
      </c>
      <c r="S16" s="23">
        <v>18862</v>
      </c>
      <c r="T16" s="22">
        <v>0.0147</v>
      </c>
      <c r="U16" s="22">
        <v>0.4335</v>
      </c>
      <c r="V16" s="22">
        <v>0.1283</v>
      </c>
      <c r="W16" s="22">
        <v>0.4235</v>
      </c>
      <c r="X16" s="23">
        <v>18862</v>
      </c>
      <c r="Y16" s="24">
        <v>0.11</v>
      </c>
      <c r="Z16" s="2"/>
      <c r="AA16" s="2"/>
    </row>
    <row r="17" spans="1:27" ht="15">
      <c r="A17" s="27" t="s">
        <v>40</v>
      </c>
      <c r="B17" s="19">
        <v>56873824</v>
      </c>
      <c r="C17" s="19">
        <v>56873824</v>
      </c>
      <c r="D17" s="19">
        <v>0</v>
      </c>
      <c r="E17" s="19">
        <v>70164324</v>
      </c>
      <c r="F17" s="19">
        <v>70164324</v>
      </c>
      <c r="G17" s="19">
        <v>0</v>
      </c>
      <c r="H17" s="19">
        <v>78610865</v>
      </c>
      <c r="I17" s="19">
        <v>78610865</v>
      </c>
      <c r="J17" s="19">
        <v>0</v>
      </c>
      <c r="K17" s="19">
        <f>SUM(B17,E17,H17)</f>
        <v>205649013</v>
      </c>
      <c r="L17" s="20">
        <v>70164324</v>
      </c>
      <c r="M17" s="20">
        <v>56873824</v>
      </c>
      <c r="N17" s="20">
        <f t="shared" si="0"/>
        <v>127038148</v>
      </c>
      <c r="O17" s="28">
        <v>51700</v>
      </c>
      <c r="P17" s="21">
        <v>103000</v>
      </c>
      <c r="Q17" s="22">
        <v>0.4714</v>
      </c>
      <c r="R17" s="22">
        <v>0.5286</v>
      </c>
      <c r="S17" s="23">
        <v>188213</v>
      </c>
      <c r="T17" s="22">
        <v>0.2903</v>
      </c>
      <c r="U17" s="22">
        <v>0.3504</v>
      </c>
      <c r="V17" s="22">
        <v>0.0062</v>
      </c>
      <c r="W17" s="22">
        <v>0.3531</v>
      </c>
      <c r="X17" s="23">
        <v>188213</v>
      </c>
      <c r="Y17" s="24">
        <v>0.14</v>
      </c>
      <c r="Z17" s="2"/>
      <c r="AA17" s="2"/>
    </row>
    <row r="18" spans="1:27" ht="15">
      <c r="A18" s="18" t="s">
        <v>41</v>
      </c>
      <c r="B18" s="19">
        <v>26181999</v>
      </c>
      <c r="C18" s="19">
        <v>26181999</v>
      </c>
      <c r="D18" s="19">
        <v>0</v>
      </c>
      <c r="E18" s="19">
        <v>33404663</v>
      </c>
      <c r="F18" s="19">
        <v>33404663</v>
      </c>
      <c r="G18" s="19">
        <v>0</v>
      </c>
      <c r="H18" s="19">
        <v>39634316</v>
      </c>
      <c r="I18" s="19">
        <v>39634316</v>
      </c>
      <c r="J18" s="19">
        <v>0</v>
      </c>
      <c r="K18" s="19">
        <f aca="true" t="shared" si="2" ref="K18:K44">SUM(B18,E18,H18)</f>
        <v>99220978</v>
      </c>
      <c r="L18" s="20">
        <v>20439088</v>
      </c>
      <c r="M18" s="20">
        <v>15356947</v>
      </c>
      <c r="N18" s="20">
        <f t="shared" si="0"/>
        <v>35796035</v>
      </c>
      <c r="O18" s="21">
        <v>20600</v>
      </c>
      <c r="P18" s="21">
        <v>38100</v>
      </c>
      <c r="Q18" s="22">
        <v>0.436</v>
      </c>
      <c r="R18" s="22">
        <v>0.564</v>
      </c>
      <c r="S18" s="23">
        <v>66373</v>
      </c>
      <c r="T18" s="22">
        <v>0.0397</v>
      </c>
      <c r="U18" s="22">
        <v>0.5831</v>
      </c>
      <c r="V18" s="22">
        <v>0</v>
      </c>
      <c r="W18" s="22">
        <v>0.3772</v>
      </c>
      <c r="X18" s="23">
        <v>66373</v>
      </c>
      <c r="Y18" s="24">
        <v>0.07</v>
      </c>
      <c r="Z18" s="2"/>
      <c r="AA18" s="2"/>
    </row>
    <row r="19" spans="1:27" ht="15">
      <c r="A19" s="18" t="s">
        <v>42</v>
      </c>
      <c r="B19" s="19">
        <v>8507792</v>
      </c>
      <c r="C19" s="19">
        <v>8507792</v>
      </c>
      <c r="D19" s="19">
        <v>0</v>
      </c>
      <c r="E19" s="19">
        <v>14671371</v>
      </c>
      <c r="F19" s="19">
        <v>14671371</v>
      </c>
      <c r="G19" s="19">
        <v>0</v>
      </c>
      <c r="H19" s="19">
        <v>18910604</v>
      </c>
      <c r="I19" s="19">
        <v>18910604</v>
      </c>
      <c r="J19" s="19">
        <v>0</v>
      </c>
      <c r="K19" s="19">
        <f t="shared" si="2"/>
        <v>42089767</v>
      </c>
      <c r="L19" s="20">
        <v>7480562</v>
      </c>
      <c r="M19" s="20">
        <v>5078586</v>
      </c>
      <c r="N19" s="20">
        <f t="shared" si="0"/>
        <v>12559148</v>
      </c>
      <c r="O19" s="21">
        <v>9300</v>
      </c>
      <c r="P19" s="21">
        <v>15300</v>
      </c>
      <c r="Q19" s="22">
        <v>0.7616</v>
      </c>
      <c r="R19" s="22">
        <v>0.2384</v>
      </c>
      <c r="S19" s="23">
        <v>29711</v>
      </c>
      <c r="T19" s="22">
        <v>0.0107</v>
      </c>
      <c r="U19" s="22">
        <v>0.5036</v>
      </c>
      <c r="V19" s="22">
        <v>0.136</v>
      </c>
      <c r="W19" s="22">
        <v>0.3498</v>
      </c>
      <c r="X19" s="23">
        <v>29711</v>
      </c>
      <c r="Y19" s="24">
        <v>0.08</v>
      </c>
      <c r="Z19" s="2"/>
      <c r="AA19" s="2"/>
    </row>
    <row r="20" spans="1:27" ht="15">
      <c r="A20" s="18" t="s">
        <v>43</v>
      </c>
      <c r="B20" s="19">
        <v>9811721</v>
      </c>
      <c r="C20" s="19">
        <v>9811721</v>
      </c>
      <c r="D20" s="19">
        <v>0</v>
      </c>
      <c r="E20" s="19">
        <v>14387106</v>
      </c>
      <c r="F20" s="19">
        <v>14387106</v>
      </c>
      <c r="G20" s="19">
        <v>0</v>
      </c>
      <c r="H20" s="19">
        <v>18966933</v>
      </c>
      <c r="I20" s="19">
        <v>18966933</v>
      </c>
      <c r="J20" s="19">
        <v>0</v>
      </c>
      <c r="K20" s="19">
        <f t="shared" si="2"/>
        <v>43165760</v>
      </c>
      <c r="L20" s="20">
        <v>9215646</v>
      </c>
      <c r="M20" s="20">
        <v>6673024</v>
      </c>
      <c r="N20" s="20">
        <f t="shared" si="0"/>
        <v>15888670</v>
      </c>
      <c r="O20" s="21">
        <v>8200</v>
      </c>
      <c r="P20" s="21">
        <v>14900</v>
      </c>
      <c r="Q20" s="22">
        <v>0.8422</v>
      </c>
      <c r="R20" s="22">
        <v>0.1578</v>
      </c>
      <c r="S20" s="23">
        <v>29494</v>
      </c>
      <c r="T20" s="22">
        <v>0.066</v>
      </c>
      <c r="U20" s="22">
        <v>0.1722</v>
      </c>
      <c r="V20" s="22">
        <v>0.4048</v>
      </c>
      <c r="W20" s="22">
        <v>0.357</v>
      </c>
      <c r="X20" s="23">
        <v>29494</v>
      </c>
      <c r="Y20" s="24">
        <v>0.07</v>
      </c>
      <c r="Z20" s="2"/>
      <c r="AA20" s="2"/>
    </row>
    <row r="21" spans="1:27" ht="15">
      <c r="A21" s="18" t="s">
        <v>44</v>
      </c>
      <c r="B21" s="19">
        <v>16701653</v>
      </c>
      <c r="C21" s="19">
        <v>16701653</v>
      </c>
      <c r="D21" s="19">
        <v>0</v>
      </c>
      <c r="E21" s="19">
        <v>21286383</v>
      </c>
      <c r="F21" s="19">
        <v>21286383</v>
      </c>
      <c r="G21" s="19">
        <v>0</v>
      </c>
      <c r="H21" s="19">
        <v>37296800</v>
      </c>
      <c r="I21" s="19">
        <v>37296800</v>
      </c>
      <c r="J21" s="19">
        <v>0</v>
      </c>
      <c r="K21" s="19">
        <f t="shared" si="2"/>
        <v>75284836</v>
      </c>
      <c r="L21" s="20">
        <v>9148823</v>
      </c>
      <c r="M21" s="20">
        <v>7274537</v>
      </c>
      <c r="N21" s="20">
        <f t="shared" si="0"/>
        <v>16423360</v>
      </c>
      <c r="O21" s="21">
        <v>22000</v>
      </c>
      <c r="P21" s="21">
        <v>37700</v>
      </c>
      <c r="Q21" s="22">
        <v>0.7659</v>
      </c>
      <c r="R21" s="22">
        <v>0.2341</v>
      </c>
      <c r="S21" s="23">
        <v>75756</v>
      </c>
      <c r="T21" s="22">
        <v>0.0218</v>
      </c>
      <c r="U21" s="22">
        <v>0.2703</v>
      </c>
      <c r="V21" s="22">
        <v>0.0148</v>
      </c>
      <c r="W21" s="22">
        <v>0.693</v>
      </c>
      <c r="X21" s="23">
        <v>75756</v>
      </c>
      <c r="Y21" s="24">
        <v>0.15</v>
      </c>
      <c r="Z21" s="2"/>
      <c r="AA21" s="2"/>
    </row>
    <row r="22" spans="1:27" ht="15">
      <c r="A22" s="18" t="s">
        <v>45</v>
      </c>
      <c r="B22" s="19">
        <v>13864552</v>
      </c>
      <c r="C22" s="19">
        <v>13864552</v>
      </c>
      <c r="D22" s="19">
        <v>0</v>
      </c>
      <c r="E22" s="19">
        <v>24347811</v>
      </c>
      <c r="F22" s="19">
        <v>24347811</v>
      </c>
      <c r="G22" s="19">
        <v>0</v>
      </c>
      <c r="H22" s="19">
        <v>51717684</v>
      </c>
      <c r="I22" s="19">
        <v>51717684</v>
      </c>
      <c r="J22" s="19">
        <v>0</v>
      </c>
      <c r="K22" s="19">
        <f t="shared" si="2"/>
        <v>89930047</v>
      </c>
      <c r="L22" s="20">
        <v>0</v>
      </c>
      <c r="M22" s="20">
        <v>5219488</v>
      </c>
      <c r="N22" s="20">
        <f t="shared" si="0"/>
        <v>5219488</v>
      </c>
      <c r="O22" s="21">
        <v>22900</v>
      </c>
      <c r="P22" s="21">
        <v>38700</v>
      </c>
      <c r="Q22" s="22">
        <v>0.6927</v>
      </c>
      <c r="R22" s="22">
        <v>0.3073</v>
      </c>
      <c r="S22" s="23">
        <v>77429</v>
      </c>
      <c r="T22" s="22">
        <v>0.1468</v>
      </c>
      <c r="U22" s="22">
        <v>0.1605</v>
      </c>
      <c r="V22" s="22">
        <v>0</v>
      </c>
      <c r="W22" s="22">
        <v>0.6927</v>
      </c>
      <c r="X22" s="23">
        <v>77429</v>
      </c>
      <c r="Y22" s="24">
        <v>0.18</v>
      </c>
      <c r="Z22" s="2"/>
      <c r="AA22" s="2"/>
    </row>
    <row r="23" spans="1:27" ht="15">
      <c r="A23" s="18" t="s">
        <v>46</v>
      </c>
      <c r="B23" s="19">
        <v>3018598</v>
      </c>
      <c r="C23" s="19">
        <v>3018598</v>
      </c>
      <c r="D23" s="19">
        <v>0</v>
      </c>
      <c r="E23" s="19">
        <v>6220317</v>
      </c>
      <c r="F23" s="19">
        <v>6220317</v>
      </c>
      <c r="G23" s="19">
        <v>0</v>
      </c>
      <c r="H23" s="19">
        <v>7952708</v>
      </c>
      <c r="I23" s="19">
        <v>7952708</v>
      </c>
      <c r="J23" s="19">
        <v>0</v>
      </c>
      <c r="K23" s="19">
        <f t="shared" si="2"/>
        <v>17191623</v>
      </c>
      <c r="L23" s="20">
        <v>2504830</v>
      </c>
      <c r="M23" s="20">
        <v>2707248</v>
      </c>
      <c r="N23" s="20">
        <f t="shared" si="0"/>
        <v>5212078</v>
      </c>
      <c r="O23" s="21">
        <v>1400</v>
      </c>
      <c r="P23" s="21">
        <v>2100</v>
      </c>
      <c r="Q23" s="22">
        <v>0.7845</v>
      </c>
      <c r="R23" s="22">
        <v>0.2155</v>
      </c>
      <c r="S23" s="23">
        <v>6282</v>
      </c>
      <c r="T23" s="22">
        <v>0.0735</v>
      </c>
      <c r="U23" s="22">
        <v>0.4679</v>
      </c>
      <c r="V23" s="22">
        <v>0</v>
      </c>
      <c r="W23" s="22">
        <v>0.4586</v>
      </c>
      <c r="X23" s="23">
        <v>6282</v>
      </c>
      <c r="Y23" s="24">
        <v>0.15</v>
      </c>
      <c r="Z23" s="2"/>
      <c r="AA23" s="2"/>
    </row>
    <row r="24" spans="1:27" ht="15">
      <c r="A24" s="18" t="s">
        <v>47</v>
      </c>
      <c r="B24" s="19">
        <v>23301407</v>
      </c>
      <c r="C24" s="19">
        <v>23301407</v>
      </c>
      <c r="D24" s="19">
        <v>0</v>
      </c>
      <c r="E24" s="19">
        <v>29279003</v>
      </c>
      <c r="F24" s="19">
        <v>29279003</v>
      </c>
      <c r="G24" s="19">
        <v>0</v>
      </c>
      <c r="H24" s="19">
        <v>27855834</v>
      </c>
      <c r="I24" s="19">
        <v>27855834</v>
      </c>
      <c r="J24" s="19">
        <v>0</v>
      </c>
      <c r="K24" s="19">
        <f t="shared" si="2"/>
        <v>80436244</v>
      </c>
      <c r="L24" s="20">
        <v>29279002</v>
      </c>
      <c r="M24" s="20">
        <v>23301407</v>
      </c>
      <c r="N24" s="20">
        <f t="shared" si="0"/>
        <v>52580409</v>
      </c>
      <c r="O24" s="21">
        <v>12500</v>
      </c>
      <c r="P24" s="21">
        <v>21200</v>
      </c>
      <c r="Q24" s="22">
        <v>0.7504</v>
      </c>
      <c r="R24" s="22">
        <v>0.2496</v>
      </c>
      <c r="S24" s="23">
        <v>48436</v>
      </c>
      <c r="T24" s="22">
        <v>0.1478</v>
      </c>
      <c r="U24" s="22">
        <v>0.449</v>
      </c>
      <c r="V24" s="22">
        <v>0</v>
      </c>
      <c r="W24" s="22">
        <v>0.4033</v>
      </c>
      <c r="X24" s="23">
        <v>48436</v>
      </c>
      <c r="Y24" s="24">
        <v>0.08</v>
      </c>
      <c r="Z24" s="2"/>
      <c r="AA24" s="2"/>
    </row>
    <row r="25" spans="1:27" ht="15">
      <c r="A25" s="18" t="s">
        <v>48</v>
      </c>
      <c r="B25" s="19">
        <v>44973373</v>
      </c>
      <c r="C25" s="19">
        <v>44973373</v>
      </c>
      <c r="D25" s="19">
        <v>0</v>
      </c>
      <c r="E25" s="19">
        <v>32528105</v>
      </c>
      <c r="F25" s="19">
        <v>32528105</v>
      </c>
      <c r="G25" s="19">
        <v>0</v>
      </c>
      <c r="H25" s="19">
        <v>28623370</v>
      </c>
      <c r="I25" s="19">
        <v>28623370</v>
      </c>
      <c r="J25" s="19">
        <v>0</v>
      </c>
      <c r="K25" s="19">
        <f t="shared" si="2"/>
        <v>106124848</v>
      </c>
      <c r="L25" s="20">
        <v>26985468</v>
      </c>
      <c r="M25" s="20">
        <v>44973373</v>
      </c>
      <c r="N25" s="20">
        <f t="shared" si="0"/>
        <v>71958841</v>
      </c>
      <c r="O25" s="21">
        <v>22700</v>
      </c>
      <c r="P25" s="21">
        <v>32700</v>
      </c>
      <c r="Q25" s="22">
        <v>0.9048</v>
      </c>
      <c r="R25" s="22">
        <v>0.0952</v>
      </c>
      <c r="S25" s="23">
        <v>72213</v>
      </c>
      <c r="T25" s="22">
        <v>0.0682</v>
      </c>
      <c r="U25" s="22">
        <v>0.0924</v>
      </c>
      <c r="V25" s="22">
        <v>0.1726</v>
      </c>
      <c r="W25" s="22">
        <v>0.6668</v>
      </c>
      <c r="X25" s="23">
        <v>72213</v>
      </c>
      <c r="Y25" s="24">
        <v>0.13</v>
      </c>
      <c r="Z25" s="2"/>
      <c r="AA25" s="2"/>
    </row>
    <row r="26" spans="1:27" ht="15">
      <c r="A26" s="18" t="s">
        <v>49</v>
      </c>
      <c r="B26" s="19">
        <v>32081922</v>
      </c>
      <c r="C26" s="19">
        <v>32081922</v>
      </c>
      <c r="D26" s="19">
        <v>0</v>
      </c>
      <c r="E26" s="19">
        <v>53067749</v>
      </c>
      <c r="F26" s="19">
        <v>53067749</v>
      </c>
      <c r="G26" s="19">
        <v>0</v>
      </c>
      <c r="H26" s="19">
        <v>60683562</v>
      </c>
      <c r="I26" s="19">
        <v>60683562</v>
      </c>
      <c r="J26" s="19">
        <v>0</v>
      </c>
      <c r="K26" s="19">
        <f t="shared" si="2"/>
        <v>145833233</v>
      </c>
      <c r="L26" s="20">
        <v>5557896</v>
      </c>
      <c r="M26" s="20">
        <v>24411364</v>
      </c>
      <c r="N26" s="20">
        <f t="shared" si="0"/>
        <v>29969260</v>
      </c>
      <c r="O26" s="21">
        <v>25800</v>
      </c>
      <c r="P26" s="21">
        <v>50100</v>
      </c>
      <c r="Q26" s="22">
        <v>0.3351</v>
      </c>
      <c r="R26" s="22">
        <v>0.6649</v>
      </c>
      <c r="S26" s="23">
        <v>81582</v>
      </c>
      <c r="T26" s="22">
        <v>0.3154</v>
      </c>
      <c r="U26" s="22">
        <v>0.4419</v>
      </c>
      <c r="V26" s="22">
        <v>0.0829</v>
      </c>
      <c r="W26" s="22">
        <v>0.1598</v>
      </c>
      <c r="X26" s="23">
        <v>81582</v>
      </c>
      <c r="Y26" s="24">
        <v>0.19</v>
      </c>
      <c r="Z26" s="2"/>
      <c r="AA26" s="2"/>
    </row>
    <row r="27" spans="1:27" ht="15">
      <c r="A27" s="18" t="s">
        <v>50</v>
      </c>
      <c r="B27" s="19">
        <v>23367543</v>
      </c>
      <c r="C27" s="19">
        <v>23367543</v>
      </c>
      <c r="D27" s="19">
        <v>0</v>
      </c>
      <c r="E27" s="19">
        <v>27153654</v>
      </c>
      <c r="F27" s="19">
        <v>27153654</v>
      </c>
      <c r="G27" s="19">
        <v>0</v>
      </c>
      <c r="H27" s="19">
        <v>27017650</v>
      </c>
      <c r="I27" s="19">
        <v>27017650</v>
      </c>
      <c r="J27" s="19">
        <v>0</v>
      </c>
      <c r="K27" s="19">
        <f t="shared" si="2"/>
        <v>77538847</v>
      </c>
      <c r="L27" s="20">
        <v>28454161</v>
      </c>
      <c r="M27" s="20">
        <v>19690299</v>
      </c>
      <c r="N27" s="20">
        <f t="shared" si="0"/>
        <v>48144460</v>
      </c>
      <c r="O27" s="21">
        <v>14800</v>
      </c>
      <c r="P27" s="21">
        <v>26400</v>
      </c>
      <c r="Q27" s="22">
        <v>0.6253</v>
      </c>
      <c r="R27" s="22">
        <v>0.3747</v>
      </c>
      <c r="S27" s="23">
        <v>50304</v>
      </c>
      <c r="T27" s="22">
        <v>0.1137</v>
      </c>
      <c r="U27" s="22">
        <v>0.5227</v>
      </c>
      <c r="V27" s="22">
        <v>0</v>
      </c>
      <c r="W27" s="22">
        <v>0.3636</v>
      </c>
      <c r="X27" s="23">
        <v>50304</v>
      </c>
      <c r="Y27" s="24">
        <v>0.06</v>
      </c>
      <c r="Z27" s="2"/>
      <c r="AA27" s="2"/>
    </row>
    <row r="28" spans="1:27" ht="15">
      <c r="A28" s="18" t="s">
        <v>51</v>
      </c>
      <c r="B28" s="19">
        <v>6293116</v>
      </c>
      <c r="C28" s="19">
        <v>6293116</v>
      </c>
      <c r="D28" s="19">
        <v>0</v>
      </c>
      <c r="E28" s="19">
        <v>15814248</v>
      </c>
      <c r="F28" s="19">
        <v>15814248</v>
      </c>
      <c r="G28" s="19">
        <v>0</v>
      </c>
      <c r="H28" s="19">
        <v>34880544</v>
      </c>
      <c r="I28" s="19">
        <v>34880544</v>
      </c>
      <c r="J28" s="19">
        <v>0</v>
      </c>
      <c r="K28" s="19">
        <f t="shared" si="2"/>
        <v>56987908</v>
      </c>
      <c r="L28" s="20">
        <v>4202142</v>
      </c>
      <c r="M28" s="20">
        <v>1715430</v>
      </c>
      <c r="N28" s="20">
        <f t="shared" si="0"/>
        <v>5917572</v>
      </c>
      <c r="O28" s="21">
        <v>7000</v>
      </c>
      <c r="P28" s="21">
        <v>8400</v>
      </c>
      <c r="Q28" s="22">
        <v>0.7968</v>
      </c>
      <c r="R28" s="22">
        <v>0.2032</v>
      </c>
      <c r="S28" s="23">
        <v>52330</v>
      </c>
      <c r="T28" s="22">
        <v>0.0908</v>
      </c>
      <c r="U28" s="22">
        <v>0.1124</v>
      </c>
      <c r="V28" s="22">
        <v>0.0168</v>
      </c>
      <c r="W28" s="22">
        <v>0.78</v>
      </c>
      <c r="X28" s="23">
        <v>52330</v>
      </c>
      <c r="Y28" s="24">
        <v>0.1</v>
      </c>
      <c r="Z28" s="2"/>
      <c r="AA28" s="2"/>
    </row>
    <row r="29" spans="1:27" ht="15">
      <c r="A29" s="18" t="s">
        <v>52</v>
      </c>
      <c r="B29" s="19">
        <v>24668568</v>
      </c>
      <c r="C29" s="19">
        <v>24668568</v>
      </c>
      <c r="D29" s="19">
        <v>0</v>
      </c>
      <c r="E29" s="19">
        <v>30244097</v>
      </c>
      <c r="F29" s="19">
        <v>30244097</v>
      </c>
      <c r="G29" s="19">
        <v>0</v>
      </c>
      <c r="H29" s="19">
        <v>38897572</v>
      </c>
      <c r="I29" s="19">
        <v>38897572</v>
      </c>
      <c r="J29" s="19">
        <v>0</v>
      </c>
      <c r="K29" s="19">
        <f t="shared" si="2"/>
        <v>93810237</v>
      </c>
      <c r="L29" s="20">
        <v>19287670</v>
      </c>
      <c r="M29" s="20">
        <v>16548755</v>
      </c>
      <c r="N29" s="20">
        <f t="shared" si="0"/>
        <v>35836425</v>
      </c>
      <c r="O29" s="21">
        <v>22700</v>
      </c>
      <c r="P29" s="21">
        <v>35900</v>
      </c>
      <c r="Q29" s="22">
        <v>0.5931</v>
      </c>
      <c r="R29" s="22">
        <v>0.4069</v>
      </c>
      <c r="S29" s="23">
        <v>67507</v>
      </c>
      <c r="T29" s="22">
        <v>0.0175</v>
      </c>
      <c r="U29" s="22">
        <v>0.4803</v>
      </c>
      <c r="V29" s="22">
        <v>0.0267</v>
      </c>
      <c r="W29" s="22">
        <v>0.4755</v>
      </c>
      <c r="X29" s="23">
        <v>67507</v>
      </c>
      <c r="Y29" s="24">
        <v>0.19</v>
      </c>
      <c r="Z29" s="2"/>
      <c r="AA29" s="2"/>
    </row>
    <row r="30" spans="1:27" ht="15">
      <c r="A30" s="18" t="s">
        <v>53</v>
      </c>
      <c r="B30" s="19">
        <v>3190691</v>
      </c>
      <c r="C30" s="19">
        <v>3190691</v>
      </c>
      <c r="D30" s="19">
        <v>0</v>
      </c>
      <c r="E30" s="19">
        <v>4707222</v>
      </c>
      <c r="F30" s="19">
        <v>4707222</v>
      </c>
      <c r="G30" s="19">
        <v>0</v>
      </c>
      <c r="H30" s="19">
        <v>6447972</v>
      </c>
      <c r="I30" s="19">
        <v>6447972</v>
      </c>
      <c r="J30" s="19">
        <v>0</v>
      </c>
      <c r="K30" s="19">
        <f t="shared" si="2"/>
        <v>14345885</v>
      </c>
      <c r="L30" s="20">
        <v>1756250</v>
      </c>
      <c r="M30" s="20">
        <v>1313990</v>
      </c>
      <c r="N30" s="20">
        <f t="shared" si="0"/>
        <v>3070240</v>
      </c>
      <c r="O30" s="21">
        <v>4200</v>
      </c>
      <c r="P30" s="21">
        <v>7200</v>
      </c>
      <c r="Q30" s="22">
        <v>0.8789</v>
      </c>
      <c r="R30" s="22">
        <v>0.1211</v>
      </c>
      <c r="S30" s="23">
        <v>12589</v>
      </c>
      <c r="T30" s="22">
        <v>0.0127</v>
      </c>
      <c r="U30" s="22">
        <v>0.2932</v>
      </c>
      <c r="V30" s="22">
        <v>0.3433</v>
      </c>
      <c r="W30" s="22">
        <v>0.3508</v>
      </c>
      <c r="X30" s="23">
        <v>12589</v>
      </c>
      <c r="Y30" s="24">
        <v>0.11</v>
      </c>
      <c r="Z30" s="2"/>
      <c r="AA30" s="2"/>
    </row>
    <row r="31" spans="1:27" ht="15">
      <c r="A31" s="18" t="s">
        <v>54</v>
      </c>
      <c r="B31" s="19">
        <v>10594637</v>
      </c>
      <c r="C31" s="19">
        <v>10594637</v>
      </c>
      <c r="D31" s="19">
        <v>0</v>
      </c>
      <c r="E31" s="19">
        <v>9431220</v>
      </c>
      <c r="F31" s="19">
        <v>9431220</v>
      </c>
      <c r="G31" s="19">
        <v>0</v>
      </c>
      <c r="H31" s="19">
        <v>11693011</v>
      </c>
      <c r="I31" s="19">
        <v>11693011</v>
      </c>
      <c r="J31" s="19">
        <v>0</v>
      </c>
      <c r="K31" s="19">
        <f t="shared" si="2"/>
        <v>31718868</v>
      </c>
      <c r="L31" s="20">
        <v>6406261</v>
      </c>
      <c r="M31" s="20">
        <v>11054886</v>
      </c>
      <c r="N31" s="20">
        <f t="shared" si="0"/>
        <v>17461147</v>
      </c>
      <c r="O31" s="21">
        <v>7500</v>
      </c>
      <c r="P31" s="21">
        <v>12800</v>
      </c>
      <c r="Q31" s="22">
        <v>0.7159</v>
      </c>
      <c r="R31" s="22">
        <v>0.2841</v>
      </c>
      <c r="S31" s="23">
        <v>25577</v>
      </c>
      <c r="T31" s="22">
        <v>0.0156</v>
      </c>
      <c r="U31" s="22">
        <v>0.4895</v>
      </c>
      <c r="V31" s="22">
        <v>0.0916</v>
      </c>
      <c r="W31" s="22">
        <v>0.4033</v>
      </c>
      <c r="X31" s="23">
        <v>25577</v>
      </c>
      <c r="Y31" s="24">
        <v>0.11</v>
      </c>
      <c r="Z31" s="2"/>
      <c r="AA31" s="2"/>
    </row>
    <row r="32" spans="1:27" ht="15">
      <c r="A32" s="18" t="s">
        <v>55</v>
      </c>
      <c r="B32" s="19">
        <v>2580422</v>
      </c>
      <c r="C32" s="19">
        <v>2580422</v>
      </c>
      <c r="D32" s="19">
        <v>0</v>
      </c>
      <c r="E32" s="19">
        <v>11345185</v>
      </c>
      <c r="F32" s="19">
        <v>11345185</v>
      </c>
      <c r="G32" s="19">
        <v>0</v>
      </c>
      <c r="H32" s="19">
        <v>10855892</v>
      </c>
      <c r="I32" s="19">
        <v>10855892</v>
      </c>
      <c r="J32" s="19">
        <v>0</v>
      </c>
      <c r="K32" s="19">
        <f t="shared" si="2"/>
        <v>24781499</v>
      </c>
      <c r="L32" s="25">
        <v>8376246</v>
      </c>
      <c r="M32" s="20">
        <v>2580421</v>
      </c>
      <c r="N32" s="20">
        <f t="shared" si="0"/>
        <v>10956667</v>
      </c>
      <c r="O32" s="29">
        <v>4100</v>
      </c>
      <c r="P32" s="29">
        <v>7000</v>
      </c>
      <c r="Q32" s="22">
        <v>0.7591</v>
      </c>
      <c r="R32" s="22">
        <v>0.2409</v>
      </c>
      <c r="S32" s="23">
        <v>17583</v>
      </c>
      <c r="T32" s="22">
        <v>0.0106</v>
      </c>
      <c r="U32" s="22">
        <v>0.1267</v>
      </c>
      <c r="V32" s="22">
        <v>0.0031</v>
      </c>
      <c r="W32" s="22">
        <v>0.8596</v>
      </c>
      <c r="X32" s="23">
        <v>17583</v>
      </c>
      <c r="Y32" s="24">
        <v>0.06</v>
      </c>
      <c r="Z32" s="2"/>
      <c r="AA32" s="2"/>
    </row>
    <row r="33" spans="1:27" ht="15">
      <c r="A33" s="18" t="s">
        <v>56</v>
      </c>
      <c r="B33" s="19">
        <v>4581870</v>
      </c>
      <c r="C33" s="19">
        <v>4581870</v>
      </c>
      <c r="D33" s="19">
        <v>0</v>
      </c>
      <c r="E33" s="19">
        <v>6577515</v>
      </c>
      <c r="F33" s="19">
        <v>6577515</v>
      </c>
      <c r="G33" s="19">
        <v>0</v>
      </c>
      <c r="H33" s="19">
        <v>5342257</v>
      </c>
      <c r="I33" s="19">
        <v>5342257</v>
      </c>
      <c r="J33" s="19">
        <v>0</v>
      </c>
      <c r="K33" s="19">
        <f t="shared" si="2"/>
        <v>16501642</v>
      </c>
      <c r="L33" s="20">
        <v>6577515</v>
      </c>
      <c r="M33" s="20">
        <v>9256062</v>
      </c>
      <c r="N33" s="20">
        <f t="shared" si="0"/>
        <v>15833577</v>
      </c>
      <c r="O33" s="21">
        <v>4500</v>
      </c>
      <c r="P33" s="21">
        <v>6600</v>
      </c>
      <c r="Q33" s="22"/>
      <c r="R33" s="22"/>
      <c r="S33" s="23">
        <v>11948</v>
      </c>
      <c r="T33" s="22"/>
      <c r="U33" s="22"/>
      <c r="V33" s="22"/>
      <c r="W33" s="22"/>
      <c r="X33" s="23">
        <v>11948</v>
      </c>
      <c r="Y33" s="24">
        <v>0.09</v>
      </c>
      <c r="Z33" s="2"/>
      <c r="AA33" s="2"/>
    </row>
    <row r="34" spans="1:27" ht="15">
      <c r="A34" s="18" t="s">
        <v>57</v>
      </c>
      <c r="B34" s="19">
        <v>26374178</v>
      </c>
      <c r="C34" s="19">
        <v>26374178</v>
      </c>
      <c r="D34" s="19">
        <v>0</v>
      </c>
      <c r="E34" s="19">
        <v>45576393</v>
      </c>
      <c r="F34" s="19">
        <v>45576393</v>
      </c>
      <c r="G34" s="19">
        <v>0</v>
      </c>
      <c r="H34" s="19">
        <v>39728574</v>
      </c>
      <c r="I34" s="19">
        <v>39728574</v>
      </c>
      <c r="J34" s="19">
        <v>0</v>
      </c>
      <c r="K34" s="19">
        <f t="shared" si="2"/>
        <v>111679145</v>
      </c>
      <c r="L34" s="20">
        <v>24965469</v>
      </c>
      <c r="M34" s="20">
        <v>26374178</v>
      </c>
      <c r="N34" s="20">
        <f t="shared" si="0"/>
        <v>51339647</v>
      </c>
      <c r="O34" s="21">
        <v>29800</v>
      </c>
      <c r="P34" s="21">
        <v>44200</v>
      </c>
      <c r="Q34" s="22">
        <v>0.8257</v>
      </c>
      <c r="R34" s="22">
        <v>0.1743</v>
      </c>
      <c r="S34" s="23">
        <v>83312</v>
      </c>
      <c r="T34" s="22">
        <v>0.0256</v>
      </c>
      <c r="U34" s="22">
        <v>0.2798</v>
      </c>
      <c r="V34" s="22">
        <v>0</v>
      </c>
      <c r="W34" s="22">
        <v>0.6946</v>
      </c>
      <c r="X34" s="23">
        <v>83312</v>
      </c>
      <c r="Y34" s="24">
        <v>0.1</v>
      </c>
      <c r="Z34" s="2"/>
      <c r="AA34" s="2"/>
    </row>
    <row r="35" spans="1:27" ht="15">
      <c r="A35" s="18" t="s">
        <v>58</v>
      </c>
      <c r="B35" s="19">
        <v>8307587</v>
      </c>
      <c r="C35" s="19">
        <v>8307587</v>
      </c>
      <c r="D35" s="19">
        <v>0</v>
      </c>
      <c r="E35" s="19">
        <v>10636452</v>
      </c>
      <c r="F35" s="19">
        <v>10636452</v>
      </c>
      <c r="G35" s="19">
        <v>0</v>
      </c>
      <c r="H35" s="19">
        <v>19313705</v>
      </c>
      <c r="I35" s="19">
        <v>19313705</v>
      </c>
      <c r="J35" s="19">
        <v>0</v>
      </c>
      <c r="K35" s="19">
        <f t="shared" si="2"/>
        <v>38257744</v>
      </c>
      <c r="L35" s="20">
        <v>2966178</v>
      </c>
      <c r="M35" s="20">
        <v>2895259</v>
      </c>
      <c r="N35" s="20">
        <f t="shared" si="0"/>
        <v>5861437</v>
      </c>
      <c r="O35" s="21">
        <v>13200</v>
      </c>
      <c r="P35" s="21">
        <v>22800</v>
      </c>
      <c r="Q35" s="22">
        <v>0.4884</v>
      </c>
      <c r="R35" s="22">
        <v>0.5116</v>
      </c>
      <c r="S35" s="23">
        <v>35363</v>
      </c>
      <c r="T35" s="22">
        <v>0.0012</v>
      </c>
      <c r="U35" s="22">
        <v>0.5222</v>
      </c>
      <c r="V35" s="22">
        <v>0.0584</v>
      </c>
      <c r="W35" s="22">
        <v>0.4182</v>
      </c>
      <c r="X35" s="23">
        <v>35363</v>
      </c>
      <c r="Y35" s="24">
        <v>0.13</v>
      </c>
      <c r="Z35" s="2"/>
      <c r="AA35" s="2"/>
    </row>
    <row r="36" spans="1:27" ht="15">
      <c r="A36" s="18" t="s">
        <v>59</v>
      </c>
      <c r="B36" s="19">
        <v>101983998</v>
      </c>
      <c r="C36" s="19">
        <v>101983998</v>
      </c>
      <c r="D36" s="19">
        <v>0</v>
      </c>
      <c r="E36" s="19">
        <v>101291573</v>
      </c>
      <c r="F36" s="19">
        <v>101291573</v>
      </c>
      <c r="G36" s="19">
        <v>0</v>
      </c>
      <c r="H36" s="19">
        <v>117149059</v>
      </c>
      <c r="I36" s="19">
        <v>117149059</v>
      </c>
      <c r="J36" s="19">
        <v>0</v>
      </c>
      <c r="K36" s="19">
        <f t="shared" si="2"/>
        <v>320424630</v>
      </c>
      <c r="L36" s="20">
        <v>101291573</v>
      </c>
      <c r="M36" s="20">
        <v>101983998</v>
      </c>
      <c r="N36" s="20">
        <f aca="true" t="shared" si="3" ref="N36:N55">SUM(L36:M36)</f>
        <v>203275571</v>
      </c>
      <c r="O36" s="21">
        <v>112900</v>
      </c>
      <c r="P36" s="21">
        <v>180800</v>
      </c>
      <c r="Q36" s="22">
        <v>0.5125</v>
      </c>
      <c r="R36" s="22">
        <v>0.4875</v>
      </c>
      <c r="S36" s="23">
        <v>186481</v>
      </c>
      <c r="T36" s="22">
        <v>0.1555</v>
      </c>
      <c r="U36" s="22">
        <v>0.4572</v>
      </c>
      <c r="V36" s="22">
        <v>0.0524</v>
      </c>
      <c r="W36" s="22">
        <v>0.3349</v>
      </c>
      <c r="X36" s="23">
        <v>186481</v>
      </c>
      <c r="Y36" s="24">
        <v>0.19</v>
      </c>
      <c r="Z36" s="2"/>
      <c r="AA36" s="2"/>
    </row>
    <row r="37" spans="1:27" ht="15">
      <c r="A37" s="18" t="s">
        <v>60</v>
      </c>
      <c r="B37" s="19">
        <v>69639228</v>
      </c>
      <c r="C37" s="19">
        <v>69639228</v>
      </c>
      <c r="D37" s="19">
        <v>0</v>
      </c>
      <c r="E37" s="19">
        <v>42875908</v>
      </c>
      <c r="F37" s="19">
        <v>42875908</v>
      </c>
      <c r="G37" s="19">
        <v>0</v>
      </c>
      <c r="H37" s="19">
        <v>59839819</v>
      </c>
      <c r="I37" s="19">
        <v>59839819</v>
      </c>
      <c r="J37" s="19">
        <v>0</v>
      </c>
      <c r="K37" s="19">
        <f t="shared" si="2"/>
        <v>172354955</v>
      </c>
      <c r="L37" s="25">
        <v>26985099</v>
      </c>
      <c r="M37" s="20">
        <v>37927282</v>
      </c>
      <c r="N37" s="20">
        <f t="shared" si="3"/>
        <v>64912381</v>
      </c>
      <c r="O37" s="21">
        <v>52400</v>
      </c>
      <c r="P37" s="21">
        <v>81700</v>
      </c>
      <c r="Q37" s="22">
        <v>0.9657</v>
      </c>
      <c r="R37" s="22">
        <v>0.0343</v>
      </c>
      <c r="S37" s="23">
        <v>118947</v>
      </c>
      <c r="T37" s="22">
        <v>0.0051</v>
      </c>
      <c r="U37" s="22">
        <v>0.1588</v>
      </c>
      <c r="V37" s="22">
        <v>0.0077</v>
      </c>
      <c r="W37" s="22">
        <v>0.8284</v>
      </c>
      <c r="X37" s="23">
        <v>118947</v>
      </c>
      <c r="Y37" s="24">
        <v>0.16</v>
      </c>
      <c r="Z37" s="2"/>
      <c r="AA37" s="2"/>
    </row>
    <row r="38" spans="1:27" ht="15">
      <c r="A38" s="18" t="s">
        <v>61</v>
      </c>
      <c r="B38" s="19">
        <v>2506022</v>
      </c>
      <c r="C38" s="19">
        <v>2506022</v>
      </c>
      <c r="D38" s="19">
        <v>0</v>
      </c>
      <c r="E38" s="19">
        <v>3295271</v>
      </c>
      <c r="F38" s="19">
        <v>3295271</v>
      </c>
      <c r="G38" s="19">
        <v>0</v>
      </c>
      <c r="H38" s="19">
        <v>4636540</v>
      </c>
      <c r="I38" s="19">
        <v>4636540</v>
      </c>
      <c r="J38" s="19">
        <v>0</v>
      </c>
      <c r="K38" s="19">
        <f t="shared" si="2"/>
        <v>10437833</v>
      </c>
      <c r="L38" s="20">
        <v>1421018</v>
      </c>
      <c r="M38" s="20">
        <v>1017036</v>
      </c>
      <c r="N38" s="20">
        <f t="shared" si="3"/>
        <v>2438054</v>
      </c>
      <c r="O38" s="21">
        <v>3000</v>
      </c>
      <c r="P38" s="21">
        <v>4700</v>
      </c>
      <c r="Q38" s="22">
        <v>0.936</v>
      </c>
      <c r="R38" s="22">
        <v>0.064</v>
      </c>
      <c r="S38" s="23">
        <v>9535</v>
      </c>
      <c r="T38" s="22">
        <v>0</v>
      </c>
      <c r="U38" s="22">
        <v>0.4284</v>
      </c>
      <c r="V38" s="22">
        <v>0.2898</v>
      </c>
      <c r="W38" s="22">
        <v>0.2818</v>
      </c>
      <c r="X38" s="23">
        <v>9535</v>
      </c>
      <c r="Y38" s="24">
        <v>0.12</v>
      </c>
      <c r="Z38" s="2"/>
      <c r="AA38" s="2"/>
    </row>
    <row r="39" spans="1:27" ht="15">
      <c r="A39" s="18" t="s">
        <v>62</v>
      </c>
      <c r="B39" s="19">
        <v>70124656</v>
      </c>
      <c r="C39" s="19">
        <v>70124656</v>
      </c>
      <c r="D39" s="19">
        <v>0</v>
      </c>
      <c r="E39" s="19">
        <v>61571001</v>
      </c>
      <c r="F39" s="19">
        <v>61571001</v>
      </c>
      <c r="G39" s="19">
        <v>0</v>
      </c>
      <c r="H39" s="19">
        <v>69347042</v>
      </c>
      <c r="I39" s="19">
        <v>69347042</v>
      </c>
      <c r="J39" s="19">
        <v>0</v>
      </c>
      <c r="K39" s="19">
        <f t="shared" si="2"/>
        <v>201042699</v>
      </c>
      <c r="L39" s="20">
        <v>43177214</v>
      </c>
      <c r="M39" s="20">
        <v>65111134</v>
      </c>
      <c r="N39" s="20">
        <f t="shared" si="3"/>
        <v>108288348</v>
      </c>
      <c r="O39" s="21">
        <v>49000</v>
      </c>
      <c r="P39" s="21">
        <v>84000</v>
      </c>
      <c r="Q39" s="22">
        <v>1</v>
      </c>
      <c r="R39" s="22">
        <v>0</v>
      </c>
      <c r="S39" s="23">
        <v>130387</v>
      </c>
      <c r="T39" s="22">
        <v>0.0002</v>
      </c>
      <c r="U39" s="22">
        <v>0.3864</v>
      </c>
      <c r="V39" s="22">
        <v>0.0061</v>
      </c>
      <c r="W39" s="22">
        <v>0.6073</v>
      </c>
      <c r="X39" s="23">
        <v>130387</v>
      </c>
      <c r="Y39" s="24">
        <v>0.1</v>
      </c>
      <c r="Z39" s="2"/>
      <c r="AA39" s="2"/>
    </row>
    <row r="40" spans="1:27" ht="15">
      <c r="A40" s="18" t="s">
        <v>63</v>
      </c>
      <c r="B40" s="19">
        <v>24909979</v>
      </c>
      <c r="C40" s="19">
        <v>24909979</v>
      </c>
      <c r="D40" s="19">
        <v>0</v>
      </c>
      <c r="E40" s="19">
        <v>11502467</v>
      </c>
      <c r="F40" s="19">
        <v>11502467</v>
      </c>
      <c r="G40" s="19">
        <v>0</v>
      </c>
      <c r="H40" s="19">
        <v>32478555</v>
      </c>
      <c r="I40" s="19">
        <v>32478555</v>
      </c>
      <c r="J40" s="19">
        <v>0</v>
      </c>
      <c r="K40" s="19">
        <f t="shared" si="2"/>
        <v>68891001</v>
      </c>
      <c r="L40" s="20">
        <v>4829305</v>
      </c>
      <c r="M40" s="20">
        <v>10630233</v>
      </c>
      <c r="N40" s="20">
        <f t="shared" si="3"/>
        <v>15459538</v>
      </c>
      <c r="O40" s="21">
        <v>23800</v>
      </c>
      <c r="P40" s="21">
        <v>38700</v>
      </c>
      <c r="Q40" s="22">
        <v>1</v>
      </c>
      <c r="R40" s="22">
        <v>0</v>
      </c>
      <c r="S40" s="23">
        <v>77295</v>
      </c>
      <c r="T40" s="22">
        <v>0.001</v>
      </c>
      <c r="U40" s="22">
        <v>0.1761</v>
      </c>
      <c r="V40" s="22">
        <v>0</v>
      </c>
      <c r="W40" s="22">
        <v>0.8229</v>
      </c>
      <c r="X40" s="23">
        <v>77295</v>
      </c>
      <c r="Y40" s="24">
        <v>0.16</v>
      </c>
      <c r="Z40" s="2"/>
      <c r="AA40" s="2"/>
    </row>
    <row r="41" spans="1:27" ht="15">
      <c r="A41" s="18" t="s">
        <v>64</v>
      </c>
      <c r="B41" s="19">
        <v>19408790</v>
      </c>
      <c r="C41" s="19">
        <v>19408790</v>
      </c>
      <c r="D41" s="19">
        <v>0</v>
      </c>
      <c r="E41" s="19">
        <v>17957396</v>
      </c>
      <c r="F41" s="19">
        <v>17957396</v>
      </c>
      <c r="G41" s="19">
        <v>0</v>
      </c>
      <c r="H41" s="19">
        <v>21693453</v>
      </c>
      <c r="I41" s="19">
        <v>21693453</v>
      </c>
      <c r="J41" s="19">
        <v>0</v>
      </c>
      <c r="K41" s="19">
        <f t="shared" si="2"/>
        <v>59059639</v>
      </c>
      <c r="L41" s="20">
        <v>12376044</v>
      </c>
      <c r="M41" s="20">
        <v>11714966</v>
      </c>
      <c r="N41" s="20">
        <f t="shared" si="3"/>
        <v>24091010</v>
      </c>
      <c r="O41" s="21">
        <v>13800</v>
      </c>
      <c r="P41" s="21">
        <v>25600</v>
      </c>
      <c r="Q41" s="22">
        <v>0.4467</v>
      </c>
      <c r="R41" s="22">
        <v>0.5533</v>
      </c>
      <c r="S41" s="23">
        <v>52596</v>
      </c>
      <c r="T41" s="22">
        <v>0.0024</v>
      </c>
      <c r="U41" s="22">
        <v>0.7636</v>
      </c>
      <c r="V41" s="22">
        <v>0.0195</v>
      </c>
      <c r="W41" s="22">
        <v>0.2145</v>
      </c>
      <c r="X41" s="23">
        <v>52596</v>
      </c>
      <c r="Y41" s="24">
        <v>0.11</v>
      </c>
      <c r="Z41" s="2"/>
      <c r="AA41" s="2"/>
    </row>
    <row r="42" spans="1:27" ht="15">
      <c r="A42" s="18" t="s">
        <v>65</v>
      </c>
      <c r="B42" s="19">
        <v>55336804</v>
      </c>
      <c r="C42" s="19">
        <v>55336804</v>
      </c>
      <c r="D42" s="19">
        <v>0</v>
      </c>
      <c r="E42" s="19">
        <v>61888243</v>
      </c>
      <c r="F42" s="19">
        <v>61888243</v>
      </c>
      <c r="G42" s="19">
        <v>0</v>
      </c>
      <c r="H42" s="19">
        <v>65737635</v>
      </c>
      <c r="I42" s="19">
        <v>65737635</v>
      </c>
      <c r="J42" s="19">
        <v>0</v>
      </c>
      <c r="K42" s="19">
        <f t="shared" si="2"/>
        <v>182962682</v>
      </c>
      <c r="L42" s="20">
        <v>47859755</v>
      </c>
      <c r="M42" s="20">
        <v>46629051</v>
      </c>
      <c r="N42" s="20">
        <f t="shared" si="3"/>
        <v>94488806</v>
      </c>
      <c r="O42" s="21">
        <v>36700</v>
      </c>
      <c r="P42" s="21">
        <v>65100</v>
      </c>
      <c r="Q42" s="22">
        <v>0.6294</v>
      </c>
      <c r="R42" s="22">
        <v>0.3706</v>
      </c>
      <c r="S42" s="23">
        <v>110931</v>
      </c>
      <c r="T42" s="22">
        <v>0.0809</v>
      </c>
      <c r="U42" s="22">
        <v>0.3588</v>
      </c>
      <c r="V42" s="22">
        <v>0.0308</v>
      </c>
      <c r="W42" s="22">
        <v>0.5295</v>
      </c>
      <c r="X42" s="23">
        <v>110931</v>
      </c>
      <c r="Y42" s="24">
        <v>0.15</v>
      </c>
      <c r="Z42" s="2"/>
      <c r="AA42" s="2"/>
    </row>
    <row r="43" spans="1:27" ht="15">
      <c r="A43" s="18" t="s">
        <v>66</v>
      </c>
      <c r="B43" s="19">
        <v>6633774</v>
      </c>
      <c r="C43" s="19">
        <v>6633774</v>
      </c>
      <c r="D43" s="19">
        <v>0</v>
      </c>
      <c r="E43" s="19">
        <v>5348500</v>
      </c>
      <c r="F43" s="19">
        <v>5348500</v>
      </c>
      <c r="G43" s="19">
        <v>0</v>
      </c>
      <c r="H43" s="19">
        <v>5608803</v>
      </c>
      <c r="I43" s="19">
        <v>5608803</v>
      </c>
      <c r="J43" s="19">
        <v>0</v>
      </c>
      <c r="K43" s="19">
        <f t="shared" si="2"/>
        <v>17591077</v>
      </c>
      <c r="L43" s="20">
        <v>4848830</v>
      </c>
      <c r="M43" s="20">
        <v>5321126</v>
      </c>
      <c r="N43" s="20">
        <f t="shared" si="3"/>
        <v>10169956</v>
      </c>
      <c r="O43" s="21">
        <v>2700</v>
      </c>
      <c r="P43" s="21">
        <v>4300</v>
      </c>
      <c r="Q43" s="22">
        <v>0.8352</v>
      </c>
      <c r="R43" s="22">
        <v>0.1648</v>
      </c>
      <c r="S43" s="23">
        <v>6611</v>
      </c>
      <c r="T43" s="22">
        <v>0.0565</v>
      </c>
      <c r="U43" s="22">
        <v>0.2996</v>
      </c>
      <c r="V43" s="22">
        <v>0.0034</v>
      </c>
      <c r="W43" s="22">
        <v>0.6405</v>
      </c>
      <c r="X43" s="23">
        <v>6611</v>
      </c>
      <c r="Y43" s="24">
        <v>0.15</v>
      </c>
      <c r="Z43" s="2"/>
      <c r="AA43" s="2"/>
    </row>
    <row r="44" spans="1:27" ht="15">
      <c r="A44" s="18" t="s">
        <v>67</v>
      </c>
      <c r="B44" s="19">
        <v>9867439</v>
      </c>
      <c r="C44" s="19">
        <v>9867439</v>
      </c>
      <c r="D44" s="19">
        <v>0</v>
      </c>
      <c r="E44" s="19">
        <v>21613855</v>
      </c>
      <c r="F44" s="19">
        <v>21613855</v>
      </c>
      <c r="G44" s="19">
        <v>0</v>
      </c>
      <c r="H44" s="19">
        <v>38362704</v>
      </c>
      <c r="I44" s="19">
        <v>38362704</v>
      </c>
      <c r="J44" s="19">
        <v>0</v>
      </c>
      <c r="K44" s="19">
        <f t="shared" si="2"/>
        <v>69843998</v>
      </c>
      <c r="L44" s="20">
        <v>6755794</v>
      </c>
      <c r="M44" s="20">
        <v>4085269</v>
      </c>
      <c r="N44" s="20">
        <f t="shared" si="3"/>
        <v>10841063</v>
      </c>
      <c r="O44" s="21">
        <v>11900</v>
      </c>
      <c r="P44" s="21">
        <v>20300</v>
      </c>
      <c r="Q44" s="22">
        <v>0.8542</v>
      </c>
      <c r="R44" s="22">
        <v>0.1458</v>
      </c>
      <c r="S44" s="23">
        <v>40828</v>
      </c>
      <c r="T44" s="22">
        <v>0.027</v>
      </c>
      <c r="U44" s="22">
        <v>0.1624</v>
      </c>
      <c r="V44" s="22">
        <v>0.037</v>
      </c>
      <c r="W44" s="22">
        <v>0.7735</v>
      </c>
      <c r="X44" s="23">
        <v>40828</v>
      </c>
      <c r="Y44" s="24">
        <v>0.08</v>
      </c>
      <c r="Z44" s="2"/>
      <c r="AA44" s="2"/>
    </row>
    <row r="45" spans="1:27" ht="15">
      <c r="A45" s="18" t="s">
        <v>68</v>
      </c>
      <c r="B45" s="19">
        <v>1710801</v>
      </c>
      <c r="C45" s="19">
        <v>1710801</v>
      </c>
      <c r="D45" s="19">
        <v>0</v>
      </c>
      <c r="E45" s="19">
        <v>4187868</v>
      </c>
      <c r="F45" s="19">
        <v>4187868</v>
      </c>
      <c r="G45" s="19">
        <v>0</v>
      </c>
      <c r="H45" s="19">
        <v>6239240</v>
      </c>
      <c r="I45" s="19">
        <v>6239240</v>
      </c>
      <c r="J45" s="19">
        <v>0</v>
      </c>
      <c r="K45" s="19">
        <f>SUM(B45,E45,H45)</f>
        <v>12137909</v>
      </c>
      <c r="L45" s="20">
        <v>2164124</v>
      </c>
      <c r="M45" s="20">
        <v>802914</v>
      </c>
      <c r="N45" s="20">
        <f t="shared" si="3"/>
        <v>2967038</v>
      </c>
      <c r="O45" s="21">
        <v>2100</v>
      </c>
      <c r="P45" s="21">
        <v>3400</v>
      </c>
      <c r="Q45" s="22">
        <v>0.8474</v>
      </c>
      <c r="R45" s="22">
        <v>0.1526</v>
      </c>
      <c r="S45" s="23">
        <v>6968</v>
      </c>
      <c r="T45" s="22">
        <v>0.0217</v>
      </c>
      <c r="U45" s="22">
        <v>0.5275</v>
      </c>
      <c r="V45" s="22">
        <v>0.0986</v>
      </c>
      <c r="W45" s="22">
        <v>0.3522</v>
      </c>
      <c r="X45" s="23">
        <v>6968</v>
      </c>
      <c r="Y45" s="24">
        <v>0.08</v>
      </c>
      <c r="Z45" s="2"/>
      <c r="AA45" s="2"/>
    </row>
    <row r="46" spans="1:27" ht="15">
      <c r="A46" s="18" t="s">
        <v>69</v>
      </c>
      <c r="B46" s="19">
        <v>37702188</v>
      </c>
      <c r="C46" s="19">
        <v>37702188</v>
      </c>
      <c r="D46" s="19">
        <v>0</v>
      </c>
      <c r="E46" s="19">
        <v>29774488</v>
      </c>
      <c r="F46" s="19">
        <v>29774488</v>
      </c>
      <c r="G46" s="19">
        <v>0</v>
      </c>
      <c r="H46" s="19">
        <v>44213390</v>
      </c>
      <c r="I46" s="19">
        <v>44213390</v>
      </c>
      <c r="J46" s="19">
        <v>0</v>
      </c>
      <c r="K46" s="19">
        <f aca="true" t="shared" si="4" ref="K46:K55">SUM(B46,E46,H46)</f>
        <v>111690066</v>
      </c>
      <c r="L46" s="20">
        <v>10376750</v>
      </c>
      <c r="M46" s="20">
        <v>18975782</v>
      </c>
      <c r="N46" s="20">
        <f t="shared" si="3"/>
        <v>29352532</v>
      </c>
      <c r="O46" s="21">
        <v>31000</v>
      </c>
      <c r="P46" s="21">
        <v>59600</v>
      </c>
      <c r="Q46" s="22">
        <v>0.8773</v>
      </c>
      <c r="R46" s="22">
        <v>0.1227</v>
      </c>
      <c r="S46" s="23">
        <v>87131</v>
      </c>
      <c r="T46" s="22">
        <v>0.0111</v>
      </c>
      <c r="U46" s="22">
        <v>0.177</v>
      </c>
      <c r="V46" s="22">
        <v>0.052</v>
      </c>
      <c r="W46" s="22">
        <v>0.76</v>
      </c>
      <c r="X46" s="23">
        <v>87131</v>
      </c>
      <c r="Y46" s="24">
        <v>0.18</v>
      </c>
      <c r="Z46" s="2"/>
      <c r="AA46" s="2"/>
    </row>
    <row r="47" spans="1:27" ht="15">
      <c r="A47" s="18" t="s">
        <v>70</v>
      </c>
      <c r="B47" s="19">
        <v>59844129</v>
      </c>
      <c r="C47" s="19">
        <v>59844129</v>
      </c>
      <c r="D47" s="19">
        <v>0</v>
      </c>
      <c r="E47" s="19">
        <v>122569631</v>
      </c>
      <c r="F47" s="19">
        <v>122569631</v>
      </c>
      <c r="G47" s="19">
        <v>0</v>
      </c>
      <c r="H47" s="19">
        <v>202599171</v>
      </c>
      <c r="I47" s="19">
        <v>202599171</v>
      </c>
      <c r="J47" s="19">
        <v>0</v>
      </c>
      <c r="K47" s="19">
        <f t="shared" si="4"/>
        <v>385012931</v>
      </c>
      <c r="L47" s="20">
        <v>60582075</v>
      </c>
      <c r="M47" s="20">
        <v>34681426</v>
      </c>
      <c r="N47" s="20">
        <f t="shared" si="3"/>
        <v>95263501</v>
      </c>
      <c r="O47" s="21">
        <v>56200</v>
      </c>
      <c r="P47" s="21">
        <v>105500</v>
      </c>
      <c r="Q47" s="22">
        <v>0.8192</v>
      </c>
      <c r="R47" s="22">
        <v>0.1808</v>
      </c>
      <c r="S47" s="23">
        <v>208706</v>
      </c>
      <c r="T47" s="22">
        <v>0.0741</v>
      </c>
      <c r="U47" s="22">
        <v>0.138</v>
      </c>
      <c r="V47" s="22">
        <v>0.0284</v>
      </c>
      <c r="W47" s="22">
        <v>0.7596</v>
      </c>
      <c r="X47" s="23">
        <v>208706</v>
      </c>
      <c r="Y47" s="24">
        <v>0.08</v>
      </c>
      <c r="Z47" s="2"/>
      <c r="AA47" s="2"/>
    </row>
    <row r="48" spans="1:27" ht="15">
      <c r="A48" s="18" t="s">
        <v>71</v>
      </c>
      <c r="B48" s="19">
        <v>12591564</v>
      </c>
      <c r="C48" s="19">
        <v>12591564</v>
      </c>
      <c r="D48" s="19">
        <v>0</v>
      </c>
      <c r="E48" s="19">
        <v>7800000</v>
      </c>
      <c r="F48" s="19">
        <v>7800000</v>
      </c>
      <c r="G48" s="19">
        <v>0</v>
      </c>
      <c r="H48" s="19">
        <v>21355203</v>
      </c>
      <c r="I48" s="19">
        <v>21355203</v>
      </c>
      <c r="J48" s="19">
        <v>0</v>
      </c>
      <c r="K48" s="19">
        <f t="shared" si="4"/>
        <v>41746767</v>
      </c>
      <c r="L48" s="20">
        <v>1036543</v>
      </c>
      <c r="M48" s="20">
        <v>4474923</v>
      </c>
      <c r="N48" s="20">
        <f t="shared" si="3"/>
        <v>5511466</v>
      </c>
      <c r="O48" s="21">
        <v>5200</v>
      </c>
      <c r="P48" s="21">
        <v>9900</v>
      </c>
      <c r="Q48" s="22">
        <v>0.5161</v>
      </c>
      <c r="R48" s="22">
        <v>0.4839</v>
      </c>
      <c r="S48" s="23">
        <v>19667</v>
      </c>
      <c r="T48" s="22">
        <v>0.0263</v>
      </c>
      <c r="U48" s="22">
        <v>0.5723</v>
      </c>
      <c r="V48" s="22">
        <v>0.0536</v>
      </c>
      <c r="W48" s="22">
        <v>0.3477</v>
      </c>
      <c r="X48" s="23">
        <v>19667</v>
      </c>
      <c r="Y48" s="24">
        <v>0.1</v>
      </c>
      <c r="Z48" s="2"/>
      <c r="AA48" s="2"/>
    </row>
    <row r="49" spans="1:27" ht="15">
      <c r="A49" s="18" t="s">
        <v>72</v>
      </c>
      <c r="B49" s="19">
        <v>3944887</v>
      </c>
      <c r="C49" s="19">
        <v>3944887</v>
      </c>
      <c r="D49" s="19">
        <v>0</v>
      </c>
      <c r="E49" s="19">
        <v>3047752</v>
      </c>
      <c r="F49" s="19">
        <v>3047752</v>
      </c>
      <c r="G49" s="19">
        <v>0</v>
      </c>
      <c r="H49" s="19">
        <v>3452257</v>
      </c>
      <c r="I49" s="19">
        <v>3452257</v>
      </c>
      <c r="J49" s="19">
        <v>0</v>
      </c>
      <c r="K49" s="19">
        <f t="shared" si="4"/>
        <v>10444896</v>
      </c>
      <c r="L49" s="20">
        <v>1785347</v>
      </c>
      <c r="M49" s="20">
        <v>4686318</v>
      </c>
      <c r="N49" s="20">
        <f t="shared" si="3"/>
        <v>6471665</v>
      </c>
      <c r="O49" s="21">
        <v>2300</v>
      </c>
      <c r="P49" s="21">
        <v>3500</v>
      </c>
      <c r="Q49" s="22">
        <v>0.7658</v>
      </c>
      <c r="R49" s="22">
        <v>0.2342</v>
      </c>
      <c r="S49" s="23">
        <v>7249</v>
      </c>
      <c r="T49" s="22">
        <v>0.0627</v>
      </c>
      <c r="U49" s="22">
        <v>0.5043</v>
      </c>
      <c r="V49" s="22">
        <v>0</v>
      </c>
      <c r="W49" s="22">
        <v>0.433</v>
      </c>
      <c r="X49" s="23">
        <v>7249</v>
      </c>
      <c r="Y49" s="24">
        <v>0.15</v>
      </c>
      <c r="Z49" s="2"/>
      <c r="AA49" s="2"/>
    </row>
    <row r="50" spans="1:27" ht="15">
      <c r="A50" s="18" t="s">
        <v>73</v>
      </c>
      <c r="B50" s="19">
        <v>21328766</v>
      </c>
      <c r="C50" s="19">
        <v>21328766</v>
      </c>
      <c r="D50" s="19">
        <v>0</v>
      </c>
      <c r="E50" s="19">
        <v>36888539</v>
      </c>
      <c r="F50" s="19">
        <v>36888539</v>
      </c>
      <c r="G50" s="19">
        <v>0</v>
      </c>
      <c r="H50" s="19">
        <v>40870368</v>
      </c>
      <c r="I50" s="19">
        <v>40870368</v>
      </c>
      <c r="J50" s="19">
        <v>0</v>
      </c>
      <c r="K50" s="19">
        <f t="shared" si="4"/>
        <v>99087673</v>
      </c>
      <c r="L50" s="20">
        <v>338378</v>
      </c>
      <c r="M50" s="20">
        <v>21328766</v>
      </c>
      <c r="N50" s="20">
        <f t="shared" si="3"/>
        <v>21667144</v>
      </c>
      <c r="O50" s="21">
        <v>9800</v>
      </c>
      <c r="P50" s="21">
        <v>15900</v>
      </c>
      <c r="Q50" s="22">
        <v>0.8679</v>
      </c>
      <c r="R50" s="22">
        <v>0.1321</v>
      </c>
      <c r="S50" s="23">
        <v>48258</v>
      </c>
      <c r="T50" s="22">
        <v>0.0089</v>
      </c>
      <c r="U50" s="22">
        <v>0.3829</v>
      </c>
      <c r="V50" s="22">
        <v>0</v>
      </c>
      <c r="W50" s="22">
        <v>0.6082</v>
      </c>
      <c r="X50" s="23">
        <v>48258</v>
      </c>
      <c r="Y50" s="24">
        <v>0.08</v>
      </c>
      <c r="Z50" s="2"/>
      <c r="AA50" s="2"/>
    </row>
    <row r="51" spans="1:27" ht="15">
      <c r="A51" s="18" t="s">
        <v>74</v>
      </c>
      <c r="B51" s="19">
        <v>41883444</v>
      </c>
      <c r="C51" s="19">
        <v>41883444</v>
      </c>
      <c r="D51" s="19">
        <v>0</v>
      </c>
      <c r="E51" s="19">
        <v>30720798</v>
      </c>
      <c r="F51" s="19">
        <v>30720798</v>
      </c>
      <c r="G51" s="19">
        <v>0</v>
      </c>
      <c r="H51" s="19">
        <v>34994466</v>
      </c>
      <c r="I51" s="19">
        <v>34994466</v>
      </c>
      <c r="J51" s="19">
        <v>0</v>
      </c>
      <c r="K51" s="19">
        <f t="shared" si="4"/>
        <v>107598708</v>
      </c>
      <c r="L51" s="20">
        <v>30269471</v>
      </c>
      <c r="M51" s="20">
        <v>38707605</v>
      </c>
      <c r="N51" s="20">
        <f t="shared" si="3"/>
        <v>68977076</v>
      </c>
      <c r="O51" s="21">
        <v>30500</v>
      </c>
      <c r="P51" s="21">
        <v>51200</v>
      </c>
      <c r="Q51" s="22">
        <v>0.6813</v>
      </c>
      <c r="R51" s="22">
        <v>0.3187</v>
      </c>
      <c r="S51" s="23">
        <v>96697</v>
      </c>
      <c r="T51" s="22">
        <v>0.2049</v>
      </c>
      <c r="U51" s="22">
        <v>0.3853</v>
      </c>
      <c r="V51" s="22">
        <v>0</v>
      </c>
      <c r="W51" s="22">
        <v>0.4098</v>
      </c>
      <c r="X51" s="23">
        <v>96697</v>
      </c>
      <c r="Y51" s="24">
        <v>0.15</v>
      </c>
      <c r="Z51" s="2"/>
      <c r="AA51" s="2"/>
    </row>
    <row r="52" spans="1:27" ht="15">
      <c r="A52" s="18" t="s">
        <v>75</v>
      </c>
      <c r="B52" s="19">
        <v>8727005</v>
      </c>
      <c r="C52" s="19">
        <v>8727005</v>
      </c>
      <c r="D52" s="19">
        <v>0</v>
      </c>
      <c r="E52" s="19">
        <v>8412231</v>
      </c>
      <c r="F52" s="19">
        <v>8412231</v>
      </c>
      <c r="G52" s="19">
        <v>0</v>
      </c>
      <c r="H52" s="19">
        <v>15110217</v>
      </c>
      <c r="I52" s="19">
        <v>15110217</v>
      </c>
      <c r="J52" s="19">
        <v>0</v>
      </c>
      <c r="K52" s="19">
        <f t="shared" si="4"/>
        <v>32249453</v>
      </c>
      <c r="L52" s="20">
        <v>2796695</v>
      </c>
      <c r="M52" s="20">
        <v>2971392</v>
      </c>
      <c r="N52" s="20">
        <f t="shared" si="3"/>
        <v>5768087</v>
      </c>
      <c r="O52" s="21">
        <v>4700</v>
      </c>
      <c r="P52" s="21">
        <v>7800</v>
      </c>
      <c r="Q52" s="22">
        <v>0.9248</v>
      </c>
      <c r="R52" s="22">
        <v>0.0752</v>
      </c>
      <c r="S52" s="23">
        <v>14461</v>
      </c>
      <c r="T52" s="22">
        <v>0.0032</v>
      </c>
      <c r="U52" s="22">
        <v>0.4941</v>
      </c>
      <c r="V52" s="22">
        <v>0.0229</v>
      </c>
      <c r="W52" s="22">
        <v>0.4798</v>
      </c>
      <c r="X52" s="23">
        <v>14461</v>
      </c>
      <c r="Y52" s="24">
        <v>0.25</v>
      </c>
      <c r="Z52" s="2"/>
      <c r="AA52" s="2"/>
    </row>
    <row r="53" spans="1:27" ht="15">
      <c r="A53" s="18" t="s">
        <v>76</v>
      </c>
      <c r="B53" s="19">
        <v>24511351</v>
      </c>
      <c r="C53" s="19">
        <v>24511351</v>
      </c>
      <c r="D53" s="19">
        <v>0</v>
      </c>
      <c r="E53" s="19">
        <v>28648757</v>
      </c>
      <c r="F53" s="19">
        <v>28648757</v>
      </c>
      <c r="G53" s="19">
        <v>0</v>
      </c>
      <c r="H53" s="19">
        <v>31004615</v>
      </c>
      <c r="I53" s="19">
        <v>31004615</v>
      </c>
      <c r="J53" s="19">
        <v>0</v>
      </c>
      <c r="K53" s="19">
        <f t="shared" si="4"/>
        <v>84164723</v>
      </c>
      <c r="L53" s="20">
        <v>16499544</v>
      </c>
      <c r="M53" s="20">
        <v>16449406</v>
      </c>
      <c r="N53" s="20">
        <f t="shared" si="3"/>
        <v>32948950</v>
      </c>
      <c r="O53" s="21">
        <v>14700</v>
      </c>
      <c r="P53" s="21">
        <v>26300</v>
      </c>
      <c r="Q53" s="22">
        <v>1</v>
      </c>
      <c r="R53" s="22">
        <v>0</v>
      </c>
      <c r="S53" s="23">
        <v>43331</v>
      </c>
      <c r="T53" s="22">
        <v>0.0021</v>
      </c>
      <c r="U53" s="22">
        <v>0.3847</v>
      </c>
      <c r="V53" s="22">
        <v>0</v>
      </c>
      <c r="W53" s="22">
        <v>0.6132</v>
      </c>
      <c r="X53" s="23">
        <v>43331</v>
      </c>
      <c r="Y53" s="24">
        <v>0.07</v>
      </c>
      <c r="Z53" s="2"/>
      <c r="AA53" s="2"/>
    </row>
    <row r="54" spans="1:27" ht="15">
      <c r="A54" s="18" t="s">
        <v>77</v>
      </c>
      <c r="B54" s="19">
        <v>2815041</v>
      </c>
      <c r="C54" s="19">
        <v>2815041</v>
      </c>
      <c r="D54" s="19">
        <v>0</v>
      </c>
      <c r="E54" s="19">
        <v>2487341</v>
      </c>
      <c r="F54" s="19">
        <v>2487341</v>
      </c>
      <c r="G54" s="19">
        <v>0</v>
      </c>
      <c r="H54" s="19">
        <v>3320644</v>
      </c>
      <c r="I54" s="19">
        <v>3161650</v>
      </c>
      <c r="J54" s="19">
        <v>158994</v>
      </c>
      <c r="K54" s="19">
        <f t="shared" si="4"/>
        <v>8623026</v>
      </c>
      <c r="L54" s="20">
        <v>266210</v>
      </c>
      <c r="M54" s="20">
        <v>1553707</v>
      </c>
      <c r="N54" s="20">
        <f t="shared" si="3"/>
        <v>1819917</v>
      </c>
      <c r="O54" s="21">
        <v>1900</v>
      </c>
      <c r="P54" s="21">
        <v>3200</v>
      </c>
      <c r="Q54" s="22">
        <v>0.6082</v>
      </c>
      <c r="R54" s="22">
        <v>0.3918</v>
      </c>
      <c r="S54" s="23">
        <v>6299</v>
      </c>
      <c r="T54" s="22">
        <v>0.132</v>
      </c>
      <c r="U54" s="22">
        <v>0.3854</v>
      </c>
      <c r="V54" s="22">
        <v>0.1842</v>
      </c>
      <c r="W54" s="22">
        <v>0.2984</v>
      </c>
      <c r="X54" s="23">
        <v>6299</v>
      </c>
      <c r="Y54" s="24">
        <v>0.11</v>
      </c>
      <c r="Z54" s="2"/>
      <c r="AA54" s="2"/>
    </row>
    <row r="55" spans="1:27" s="38" customFormat="1" ht="15">
      <c r="A55" s="30" t="s">
        <v>78</v>
      </c>
      <c r="B55" s="31">
        <v>1177524781</v>
      </c>
      <c r="C55" s="31">
        <v>1177524781</v>
      </c>
      <c r="D55" s="32"/>
      <c r="E55" s="31">
        <v>1519462118</v>
      </c>
      <c r="F55" s="31">
        <v>1519431111</v>
      </c>
      <c r="G55" s="32"/>
      <c r="H55" s="31">
        <v>2041744135</v>
      </c>
      <c r="I55" s="31">
        <v>2041585141</v>
      </c>
      <c r="J55" s="32"/>
      <c r="K55" s="19">
        <f t="shared" si="4"/>
        <v>4738731034</v>
      </c>
      <c r="L55" s="33">
        <v>973437889</v>
      </c>
      <c r="M55" s="33">
        <v>1016582929</v>
      </c>
      <c r="N55" s="33">
        <f t="shared" si="3"/>
        <v>1990020818</v>
      </c>
      <c r="O55" s="34">
        <v>1069600</v>
      </c>
      <c r="P55" s="34">
        <v>1813800</v>
      </c>
      <c r="Q55" s="35">
        <v>0.7321</v>
      </c>
      <c r="R55" s="35">
        <v>0.2679</v>
      </c>
      <c r="S55" s="36">
        <v>3180003</v>
      </c>
      <c r="T55" s="35">
        <v>0.0781</v>
      </c>
      <c r="U55" s="35">
        <v>0.3076</v>
      </c>
      <c r="V55" s="35">
        <v>0.0367</v>
      </c>
      <c r="W55" s="35">
        <v>0.5776</v>
      </c>
      <c r="X55" s="36">
        <v>3180003</v>
      </c>
      <c r="Y55" s="37"/>
      <c r="Z55" s="37"/>
      <c r="AA55" s="37"/>
    </row>
    <row r="56" spans="12:23" ht="15">
      <c r="L56" s="39"/>
      <c r="O56" s="40"/>
      <c r="P56" s="41">
        <v>37673</v>
      </c>
      <c r="T56" s="42"/>
      <c r="U56" s="42"/>
      <c r="V56" s="42"/>
      <c r="W56" s="42"/>
    </row>
    <row r="57" spans="1:24" s="43" customFormat="1" ht="12.75">
      <c r="A57" s="43" t="s">
        <v>79</v>
      </c>
      <c r="O57" s="44"/>
      <c r="P57" s="44"/>
      <c r="Q57" s="45"/>
      <c r="R57" s="45"/>
      <c r="S57" s="45"/>
      <c r="T57" s="46"/>
      <c r="U57" s="46"/>
      <c r="V57" s="46"/>
      <c r="W57" s="46"/>
      <c r="X57" s="46"/>
    </row>
    <row r="58" spans="16:24" ht="15">
      <c r="P58" s="4"/>
      <c r="Q58" s="47"/>
      <c r="R58" s="47"/>
      <c r="S58" s="47"/>
      <c r="T58" s="48"/>
      <c r="U58" s="48"/>
      <c r="V58" s="48"/>
      <c r="W58" s="48"/>
      <c r="X58" s="48"/>
    </row>
    <row r="59" spans="16:24" ht="15">
      <c r="P59" s="4"/>
      <c r="Q59" s="47"/>
      <c r="R59" s="47"/>
      <c r="S59" s="47"/>
      <c r="T59" s="48"/>
      <c r="U59" s="48"/>
      <c r="V59" s="48"/>
      <c r="W59" s="48"/>
      <c r="X59" s="48"/>
    </row>
    <row r="60" spans="15:24" ht="15">
      <c r="O60" s="40"/>
      <c r="P60" s="40"/>
      <c r="Q60" s="47"/>
      <c r="R60" s="47"/>
      <c r="S60" s="47"/>
      <c r="T60" s="48"/>
      <c r="U60" s="48"/>
      <c r="V60" s="48"/>
      <c r="W60" s="48"/>
      <c r="X60" s="48"/>
    </row>
    <row r="61" spans="17:24" ht="15">
      <c r="Q61" s="47"/>
      <c r="R61" s="47"/>
      <c r="S61" s="47"/>
      <c r="T61" s="49"/>
      <c r="U61" s="49"/>
      <c r="V61" s="49"/>
      <c r="W61" s="48"/>
      <c r="X61" s="48"/>
    </row>
    <row r="62" spans="17:24" ht="15">
      <c r="Q62" s="47"/>
      <c r="R62" s="47"/>
      <c r="S62" s="47"/>
      <c r="T62" s="50"/>
      <c r="U62" s="50"/>
      <c r="V62" s="50"/>
      <c r="W62" s="48"/>
      <c r="X62" s="48"/>
    </row>
  </sheetData>
  <mergeCells count="7">
    <mergeCell ref="Y2:Y3"/>
    <mergeCell ref="Q2:S2"/>
    <mergeCell ref="T2:X2"/>
    <mergeCell ref="A2:A3"/>
    <mergeCell ref="B2:K2"/>
    <mergeCell ref="L2:N2"/>
    <mergeCell ref="O2:P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Lukoff</dc:creator>
  <cp:keywords/>
  <dc:description/>
  <cp:lastModifiedBy>Brian Lukoff</cp:lastModifiedBy>
  <dcterms:created xsi:type="dcterms:W3CDTF">2004-07-19T20:50:44Z</dcterms:created>
  <dcterms:modified xsi:type="dcterms:W3CDTF">2004-07-19T20:50:53Z</dcterms:modified>
  <cp:category/>
  <cp:version/>
  <cp:contentType/>
  <cp:contentStatus/>
</cp:coreProperties>
</file>